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80" windowWidth="17955" windowHeight="11415"/>
  </bookViews>
  <sheets>
    <sheet name="FTE" sheetId="1" r:id="rId1"/>
    <sheet name="Retained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8" i="2" l="1"/>
  <c r="I8" i="2"/>
  <c r="H8" i="2"/>
  <c r="G8" i="2"/>
  <c r="F8" i="2" l="1"/>
  <c r="E8" i="2"/>
  <c r="D8" i="2"/>
  <c r="C8" i="2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<sst xmlns="http://schemas.openxmlformats.org/spreadsheetml/2006/main" count="74" uniqueCount="38">
  <si>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</si>
  <si>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</si>
  <si>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</si>
  <si>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</si>
  <si>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</si>
  <si>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</si>
  <si>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</si>
  <si>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</si>
  <si>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</si>
  <si>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</si>
  <si>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</si>
  <si>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Involta LLC</t>
  </si>
  <si>
    <t>Null</t>
  </si>
  <si>
    <t>Sage Electrochromics Inc II</t>
  </si>
  <si>
    <t>Trussworthy Components</t>
  </si>
  <si>
    <t>Boost Information Systems  Inc. dba Preventice</t>
  </si>
  <si>
    <t>Willmar Fabrication LLC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</si>
  <si>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</si>
  <si>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</si>
  <si>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</si>
  <si>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</si>
  <si>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</si>
  <si>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Note:  Capital Investment is the amount of private capital investment actually made by the business in the JOBZ zone from January 1, 2011 through December 31, 2011.</t>
  </si>
  <si>
    <t>FTE (New) Wage Goals (including benefits)</t>
  </si>
  <si>
    <t>Average Hourly Total Compensation (including benefits)</t>
  </si>
  <si>
    <t>Duluth, City of</t>
  </si>
  <si>
    <t>Faribault, City of</t>
  </si>
  <si>
    <t>Pine River, City of</t>
  </si>
  <si>
    <t>Rochester, City of</t>
  </si>
  <si>
    <t>Willmar, City of</t>
  </si>
  <si>
    <t>Retention Goals</t>
  </si>
  <si>
    <t>Retention Jobs Actuals</t>
  </si>
  <si>
    <t>Retention Wage Goals (including benefits)</t>
  </si>
  <si>
    <t>Retention Wages (including benefits)</t>
  </si>
  <si>
    <t>Owatonna City of</t>
  </si>
  <si>
    <t>Vision Processing Technologies Inc</t>
  </si>
  <si>
    <t>Owatonna, City of</t>
  </si>
  <si>
    <t>FTE (New) is full-time employment or as one job or a combination of jobs that will produce annualized cumulative expected hours of work, not including overtime, equal to 2,080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</si>
</sst>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2" xfId="0" applyFont="1" applyBorder="1"/>
    <xf numFmtId="164" fontId="3" fillId="0" borderId="2" xfId="0" applyNumberFormat="1" applyFont="1" applyBorder="1"/>
    <xf numFmtId="8" fontId="3" fillId="0" borderId="2" xfId="0" applyNumberFormat="1" applyFont="1" applyBorder="1" applyAlignment="1">
      <alignment horizontal="right"/>
    </xf>
    <xf numFmtId="1" fontId="3" fillId="0" borderId="2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1" fontId="4" fillId="0" borderId="2" xfId="0" applyNumberFormat="1" applyFont="1" applyBorder="1"/>
    <xf numFmtId="8" fontId="4" fillId="0" borderId="2" xfId="0" applyNumberFormat="1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3" fillId="0" borderId="2" xfId="0" applyFont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zoomScaleNormal="100" workbookViewId="0">
      <selection activeCell="A14" sqref="A14"/>
    </sheetView>
  </sheetViews>
  <sheetFormatPr defaultColWidth="6.7109375" defaultRowHeight="14.25" x14ac:dyDescent="0.2"/>
  <cols>
    <col min="1" max="1" width="11.7109375" style="15" bestFit="1" customWidth="1"/>
    <col min="2" max="2" width="16.28515625" style="15" customWidth="1"/>
    <col min="3" max="3" width="43.5703125" style="15" customWidth="1"/>
    <col min="4" max="4" width="10.85546875" style="15" customWidth="1"/>
    <col min="5" max="5" width="11.140625" style="15" customWidth="1"/>
    <col min="6" max="6" width="12.140625" style="15" customWidth="1"/>
    <col min="7" max="7" width="6.42578125" style="15" customWidth="1"/>
    <col min="8" max="8" width="12.28515625" style="15" customWidth="1"/>
    <col min="9" max="9" width="10.140625" style="15" customWidth="1"/>
    <col min="10" max="10" width="10.28515625" style="15" customWidth="1"/>
    <col min="11" max="11" width="10.140625" style="15" customWidth="1"/>
    <col min="12" max="12" width="8.85546875" style="15" customWidth="1"/>
    <col min="13" max="13" width="12.85546875" style="15" customWidth="1"/>
    <col min="14" max="16384" width="6.7109375" style="15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23</v>
      </c>
      <c r="I1" s="2" t="s">
        <v>7</v>
      </c>
      <c r="J1" s="2" t="s">
        <v>8</v>
      </c>
      <c r="K1" s="2" t="s">
        <v>9</v>
      </c>
      <c r="L1" s="3" t="s">
        <v>10</v>
      </c>
      <c r="M1" s="20" t="s">
        <v>24</v>
      </c>
    </row>
    <row r="2" spans="1:13" x14ac:dyDescent="0.2">
      <c r="A2" s="7">
        <v>2012</v>
      </c>
      <c r="B2" s="7" t="s">
        <v>25</v>
      </c>
      <c r="C2" s="7" t="s">
        <v>11</v>
      </c>
      <c r="D2" s="8">
        <v>497035</v>
      </c>
      <c r="E2" s="8">
        <v>0</v>
      </c>
      <c r="F2" s="8">
        <v>497035</v>
      </c>
      <c r="G2" s="7">
        <v>8</v>
      </c>
      <c r="H2" s="9">
        <v>11.82</v>
      </c>
      <c r="I2" s="10">
        <v>0</v>
      </c>
      <c r="J2" s="9" t="s">
        <v>12</v>
      </c>
      <c r="K2" s="9" t="s">
        <v>12</v>
      </c>
      <c r="L2" s="9" t="s">
        <v>12</v>
      </c>
      <c r="M2" s="9" t="s">
        <v>12</v>
      </c>
    </row>
    <row r="3" spans="1:13" x14ac:dyDescent="0.2">
      <c r="A3" s="7">
        <v>2012</v>
      </c>
      <c r="B3" s="7" t="s">
        <v>26</v>
      </c>
      <c r="C3" s="7" t="s">
        <v>13</v>
      </c>
      <c r="D3" s="8">
        <v>1500000</v>
      </c>
      <c r="E3" s="8">
        <v>96400000</v>
      </c>
      <c r="F3" s="8">
        <v>97900000</v>
      </c>
      <c r="G3" s="7">
        <v>145</v>
      </c>
      <c r="H3" s="9">
        <v>11.82</v>
      </c>
      <c r="I3" s="10">
        <v>22</v>
      </c>
      <c r="J3" s="9">
        <v>26.23</v>
      </c>
      <c r="K3" s="9">
        <v>2.97</v>
      </c>
      <c r="L3" s="9">
        <v>2.2400000000000002</v>
      </c>
      <c r="M3" s="9">
        <v>31.44</v>
      </c>
    </row>
    <row r="4" spans="1:13" x14ac:dyDescent="0.2">
      <c r="A4" s="7">
        <v>2012</v>
      </c>
      <c r="B4" s="7" t="s">
        <v>36</v>
      </c>
      <c r="C4" s="7" t="s">
        <v>35</v>
      </c>
      <c r="D4" s="8">
        <v>564975</v>
      </c>
      <c r="E4" s="8">
        <v>1554027</v>
      </c>
      <c r="F4" s="8">
        <v>2119002</v>
      </c>
      <c r="G4" s="7">
        <v>20</v>
      </c>
      <c r="H4" s="9">
        <v>11.66</v>
      </c>
      <c r="I4" s="10">
        <v>26</v>
      </c>
      <c r="J4" s="9">
        <v>14.67</v>
      </c>
      <c r="K4" s="9">
        <v>0.04</v>
      </c>
      <c r="L4" s="9">
        <v>0.7</v>
      </c>
      <c r="M4" s="9">
        <v>15.42</v>
      </c>
    </row>
    <row r="5" spans="1:13" x14ac:dyDescent="0.2">
      <c r="A5" s="7">
        <v>2012</v>
      </c>
      <c r="B5" s="7" t="s">
        <v>27</v>
      </c>
      <c r="C5" s="7" t="s">
        <v>14</v>
      </c>
      <c r="D5" s="8">
        <v>0</v>
      </c>
      <c r="E5" s="8">
        <v>0</v>
      </c>
      <c r="F5" s="8">
        <v>0</v>
      </c>
      <c r="G5" s="7">
        <v>10</v>
      </c>
      <c r="H5" s="9">
        <v>11.66</v>
      </c>
      <c r="I5" s="10">
        <v>12</v>
      </c>
      <c r="J5" s="9">
        <v>15.27</v>
      </c>
      <c r="K5" s="9">
        <v>0</v>
      </c>
      <c r="L5" s="9">
        <v>0</v>
      </c>
      <c r="M5" s="9">
        <v>15.27</v>
      </c>
    </row>
    <row r="6" spans="1:13" x14ac:dyDescent="0.2">
      <c r="A6" s="7">
        <v>2012</v>
      </c>
      <c r="B6" s="7" t="s">
        <v>28</v>
      </c>
      <c r="C6" s="7" t="s">
        <v>15</v>
      </c>
      <c r="D6" s="8">
        <v>0</v>
      </c>
      <c r="E6" s="8">
        <v>80000</v>
      </c>
      <c r="F6" s="8">
        <v>80000</v>
      </c>
      <c r="G6" s="7">
        <v>8</v>
      </c>
      <c r="H6" s="9">
        <v>28.84</v>
      </c>
      <c r="I6" s="10">
        <v>1</v>
      </c>
      <c r="J6" s="9">
        <v>62.5</v>
      </c>
      <c r="K6" s="9">
        <v>3.52</v>
      </c>
      <c r="L6" s="9">
        <v>5.01</v>
      </c>
      <c r="M6" s="9">
        <v>71.03</v>
      </c>
    </row>
    <row r="7" spans="1:13" x14ac:dyDescent="0.2">
      <c r="A7" s="7">
        <v>2012</v>
      </c>
      <c r="B7" s="7" t="s">
        <v>29</v>
      </c>
      <c r="C7" s="7" t="s">
        <v>16</v>
      </c>
      <c r="D7" s="8">
        <v>0</v>
      </c>
      <c r="E7" s="8">
        <v>363885</v>
      </c>
      <c r="F7" s="8">
        <v>363885</v>
      </c>
      <c r="G7" s="7">
        <v>5</v>
      </c>
      <c r="H7" s="9">
        <v>13</v>
      </c>
      <c r="I7" s="10">
        <v>14</v>
      </c>
      <c r="J7" s="9">
        <v>14.83</v>
      </c>
      <c r="K7" s="9">
        <v>1.82</v>
      </c>
      <c r="L7" s="9">
        <v>0.11</v>
      </c>
      <c r="M7" s="9">
        <v>16.760000000000002</v>
      </c>
    </row>
    <row r="8" spans="1:13" x14ac:dyDescent="0.2">
      <c r="A8" s="7"/>
      <c r="B8" s="7"/>
      <c r="C8" s="11">
        <f>COUNT(D2:D7)</f>
        <v>6</v>
      </c>
      <c r="D8" s="12">
        <f>SUM(D2:D7)</f>
        <v>2562010</v>
      </c>
      <c r="E8" s="12">
        <f>SUM(E2:E7)</f>
        <v>98397912</v>
      </c>
      <c r="F8" s="12">
        <f>SUM(F2:F7)</f>
        <v>100959922</v>
      </c>
      <c r="G8" s="13">
        <f>SUM(G2:G7)</f>
        <v>196</v>
      </c>
      <c r="H8" s="14">
        <f>AVERAGE(H2:H7)</f>
        <v>14.799999999999999</v>
      </c>
      <c r="I8" s="13">
        <f>SUM(I2:I7)</f>
        <v>75</v>
      </c>
      <c r="J8" s="14">
        <f>AVERAGE(J3:J7)</f>
        <v>26.7</v>
      </c>
      <c r="K8" s="14">
        <f>AVERAGE(K3:K7)</f>
        <v>1.67</v>
      </c>
      <c r="L8" s="14">
        <f>AVERAGE(L3:L7)</f>
        <v>1.6120000000000001</v>
      </c>
      <c r="M8" s="14">
        <f>AVERAGE(M3:M7)</f>
        <v>29.983999999999998</v>
      </c>
    </row>
    <row r="10" spans="1:13" x14ac:dyDescent="0.2">
      <c r="A10" s="4" t="s">
        <v>22</v>
      </c>
    </row>
    <row r="11" spans="1:13" x14ac:dyDescent="0.2">
      <c r="A11" s="4" t="s">
        <v>17</v>
      </c>
    </row>
    <row r="12" spans="1:13" x14ac:dyDescent="0.2">
      <c r="A12" s="4" t="s">
        <v>18</v>
      </c>
    </row>
    <row r="13" spans="1:13" x14ac:dyDescent="0.2">
      <c r="A13" s="5" t="s">
        <v>19</v>
      </c>
    </row>
    <row r="14" spans="1:13" x14ac:dyDescent="0.2">
      <c r="A14" s="6" t="s">
        <v>37</v>
      </c>
    </row>
    <row r="15" spans="1:13" x14ac:dyDescent="0.2">
      <c r="A15" s="6" t="s">
        <v>20</v>
      </c>
    </row>
    <row r="16" spans="1:13" x14ac:dyDescent="0.2">
      <c r="A16" s="6" t="s">
        <v>21</v>
      </c>
    </row>
  </sheetData>
  <pageMargins left="0.7" right="0.7" top="0.75" bottom="0.75" header="0.5" footer="0.3"/>
  <pageSetup scale="69" fitToHeight="0" orientation="landscape" r:id="rId1"/>
  <headerFooter>
    <oddHeader>&amp;C&amp;"Arial,Bold"&amp;12Summary of 2011 JOBZ Business Assistance Agreements Reported by Government Agencies in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zoomScaleNormal="100" workbookViewId="0">
      <selection activeCell="H15" sqref="H15"/>
    </sheetView>
  </sheetViews>
  <sheetFormatPr defaultRowHeight="15" x14ac:dyDescent="0.25"/>
  <cols>
    <col min="1" max="1" width="11.7109375" bestFit="1" customWidth="1"/>
    <col min="2" max="2" width="16.28515625" bestFit="1" customWidth="1"/>
    <col min="3" max="3" width="43.5703125" bestFit="1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16" t="s">
        <v>0</v>
      </c>
      <c r="B1" s="16" t="s">
        <v>1</v>
      </c>
      <c r="C1" s="16" t="s">
        <v>2</v>
      </c>
      <c r="D1" s="16" t="s">
        <v>30</v>
      </c>
      <c r="E1" s="17" t="s">
        <v>32</v>
      </c>
      <c r="F1" s="17" t="s">
        <v>31</v>
      </c>
      <c r="G1" s="17" t="s">
        <v>33</v>
      </c>
      <c r="H1" s="17" t="s">
        <v>9</v>
      </c>
      <c r="I1" s="18" t="s">
        <v>10</v>
      </c>
      <c r="J1" s="17" t="s">
        <v>24</v>
      </c>
    </row>
    <row r="2" spans="1:10" x14ac:dyDescent="0.25">
      <c r="A2" s="7">
        <v>2012</v>
      </c>
      <c r="B2" s="7" t="s">
        <v>25</v>
      </c>
      <c r="C2" s="7" t="s">
        <v>11</v>
      </c>
      <c r="D2" s="19">
        <v>0</v>
      </c>
      <c r="E2" s="19" t="s">
        <v>12</v>
      </c>
      <c r="F2" s="19">
        <v>0</v>
      </c>
      <c r="G2" s="19" t="s">
        <v>12</v>
      </c>
      <c r="H2" s="19" t="s">
        <v>12</v>
      </c>
      <c r="I2" s="19" t="s">
        <v>12</v>
      </c>
      <c r="J2" s="19" t="s">
        <v>12</v>
      </c>
    </row>
    <row r="3" spans="1:10" x14ac:dyDescent="0.25">
      <c r="A3" s="7">
        <v>2012</v>
      </c>
      <c r="B3" s="7" t="s">
        <v>26</v>
      </c>
      <c r="C3" s="7" t="s">
        <v>13</v>
      </c>
      <c r="D3" s="19">
        <v>0</v>
      </c>
      <c r="E3" s="19" t="s">
        <v>12</v>
      </c>
      <c r="F3" s="19">
        <v>0</v>
      </c>
      <c r="G3" s="19" t="s">
        <v>12</v>
      </c>
      <c r="H3" s="19" t="s">
        <v>12</v>
      </c>
      <c r="I3" s="19" t="s">
        <v>12</v>
      </c>
      <c r="J3" s="19" t="s">
        <v>12</v>
      </c>
    </row>
    <row r="4" spans="1:10" x14ac:dyDescent="0.25">
      <c r="A4" s="21">
        <v>2012</v>
      </c>
      <c r="B4" s="21" t="s">
        <v>34</v>
      </c>
      <c r="C4" s="21" t="s">
        <v>35</v>
      </c>
      <c r="D4" s="22">
        <v>0</v>
      </c>
      <c r="E4" s="22" t="s">
        <v>12</v>
      </c>
      <c r="F4" s="22">
        <v>21</v>
      </c>
      <c r="G4" s="23">
        <v>18.5</v>
      </c>
      <c r="H4" s="23">
        <v>0.1</v>
      </c>
      <c r="I4" s="23">
        <v>1.46</v>
      </c>
      <c r="J4" s="23">
        <v>20.059999999999999</v>
      </c>
    </row>
    <row r="5" spans="1:10" x14ac:dyDescent="0.25">
      <c r="A5" s="7">
        <v>2012</v>
      </c>
      <c r="B5" s="7" t="s">
        <v>27</v>
      </c>
      <c r="C5" s="7" t="s">
        <v>14</v>
      </c>
      <c r="D5" s="19">
        <v>0</v>
      </c>
      <c r="E5" s="19" t="s">
        <v>12</v>
      </c>
      <c r="F5" s="19">
        <v>0</v>
      </c>
      <c r="G5" s="19" t="s">
        <v>12</v>
      </c>
      <c r="H5" s="19" t="s">
        <v>12</v>
      </c>
      <c r="I5" s="19" t="s">
        <v>12</v>
      </c>
      <c r="J5" s="19" t="s">
        <v>12</v>
      </c>
    </row>
    <row r="6" spans="1:10" x14ac:dyDescent="0.25">
      <c r="A6" s="7">
        <v>2012</v>
      </c>
      <c r="B6" s="7" t="s">
        <v>28</v>
      </c>
      <c r="C6" s="7" t="s">
        <v>15</v>
      </c>
      <c r="D6" s="19">
        <v>15</v>
      </c>
      <c r="E6" s="9">
        <v>11.66</v>
      </c>
      <c r="F6" s="19">
        <v>15</v>
      </c>
      <c r="G6" s="9">
        <v>50.85</v>
      </c>
      <c r="H6" s="9">
        <v>1.5</v>
      </c>
      <c r="I6" s="9">
        <v>4.0199999999999996</v>
      </c>
      <c r="J6" s="9">
        <v>56.38</v>
      </c>
    </row>
    <row r="7" spans="1:10" x14ac:dyDescent="0.25">
      <c r="A7" s="7">
        <v>2012</v>
      </c>
      <c r="B7" s="7" t="s">
        <v>29</v>
      </c>
      <c r="C7" s="7" t="s">
        <v>16</v>
      </c>
      <c r="D7" s="19">
        <v>20</v>
      </c>
      <c r="E7" s="9">
        <v>13</v>
      </c>
      <c r="F7" s="19">
        <v>20</v>
      </c>
      <c r="G7" s="9">
        <v>25.34</v>
      </c>
      <c r="H7" s="9">
        <v>2.4900000000000002</v>
      </c>
      <c r="I7" s="9">
        <v>0.11</v>
      </c>
      <c r="J7" s="9">
        <v>27.93</v>
      </c>
    </row>
    <row r="8" spans="1:10" x14ac:dyDescent="0.25">
      <c r="A8" s="7"/>
      <c r="B8" s="7"/>
      <c r="C8" s="11">
        <f>COUNT(D2:D7)</f>
        <v>6</v>
      </c>
      <c r="D8" s="11">
        <f>SUM(D2:D7)</f>
        <v>35</v>
      </c>
      <c r="E8" s="14">
        <f>AVERAGE(E6:E7)</f>
        <v>12.33</v>
      </c>
      <c r="F8" s="11">
        <f>SUM(F2:F7)</f>
        <v>56</v>
      </c>
      <c r="G8" s="14">
        <f>AVERAGE(G2:G7)</f>
        <v>31.563333333333333</v>
      </c>
      <c r="H8" s="14">
        <f t="shared" ref="H8:J8" si="0">AVERAGE(H2:H7)</f>
        <v>1.3633333333333333</v>
      </c>
      <c r="I8" s="14">
        <f t="shared" si="0"/>
        <v>1.8633333333333333</v>
      </c>
      <c r="J8" s="14">
        <f t="shared" si="0"/>
        <v>34.79</v>
      </c>
    </row>
    <row r="9" spans="1:10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</row>
  </sheetData>
  <pageMargins left="0.7" right="0.7" top="0.75" bottom="0.75" header="0.5" footer="0.3"/>
  <pageSetup scale="77" fitToHeight="0" orientation="landscape" r:id="rId1"/>
  <headerFooter>
    <oddHeader>&amp;C&amp;"Arial,Bold"&amp;12Summary of 2011 JOBZ Business Assistance Agreements Reported by Government Agencies in 2012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DEED</cp:lastModifiedBy>
  <cp:lastPrinted>2012-11-26T19:29:08Z</cp:lastPrinted>
  <dcterms:created xsi:type="dcterms:W3CDTF">2012-11-16T15:03:18Z</dcterms:created>
  <dcterms:modified xsi:type="dcterms:W3CDTF">2012-11-28T21:32:11Z</dcterms:modified>
</cp:coreProperties>
</file>