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80" windowWidth="17955" windowHeight="11415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2" l="1"/>
  <c r="M8" i="1"/>
  <c r="I8" i="2" l="1"/>
  <c r="H8" i="2"/>
  <c r="G8" i="2"/>
  <c r="F8" i="2"/>
  <c r="E8" i="2"/>
  <c r="D8" i="2"/>
  <c r="C8" i="2"/>
  <c r="C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<sst xmlns="http://schemas.openxmlformats.org/spreadsheetml/2006/main" count="74" uniqueCount="37">
  <si>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</si>
  <si>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</si>
  <si>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</si>
  <si>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</si>
  <si>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</si>
  <si>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</si>
  <si>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</si>
  <si>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</si>
  <si>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</si>
  <si>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</si>
  <si>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</si>
  <si>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</si>
  <si>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</si>
  <si>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</si>
  <si>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</si>
  <si>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</si>
  <si>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</si>
  <si>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</si>
  <si>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</si>
  <si>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</si>
  <si>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</si>
  <si>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</si>
  <si>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</si>
  <si>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Note:  Capital Investment is the amount of private capital investment actually made by the business in the JOBZ zone from January 1, 2013 through December 31, 2013.</t>
  </si>
  <si>
    <t>Duluth, City of</t>
  </si>
  <si>
    <t>AAR Aircraft Services Inc</t>
  </si>
  <si>
    <t>Duluth Seaway Port Authority</t>
  </si>
  <si>
    <t>A.W. Kuettel &amp; Sons Inc</t>
  </si>
  <si>
    <t>Fergus Falls, City of</t>
  </si>
  <si>
    <t>Go-Float LLC</t>
  </si>
  <si>
    <t>Keewatin, City of</t>
  </si>
  <si>
    <t>Pro Blast Technology Inc</t>
  </si>
  <si>
    <t>New Ulm, City of</t>
  </si>
  <si>
    <t>SpecSys Inc</t>
  </si>
  <si>
    <t>Pine City, City of</t>
  </si>
  <si>
    <t>Leisure Designs Inc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</si>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</sst>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" fontId="4" fillId="0" borderId="2" xfId="0" applyNumberFormat="1" applyFont="1" applyBorder="1"/>
    <xf numFmtId="8" fontId="4" fillId="0" borderId="2" xfId="0" applyNumberFormat="1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0" fillId="0" borderId="2" xfId="0" applyBorder="1"/>
    <xf numFmtId="8" fontId="0" fillId="0" borderId="2" xfId="0" applyNumberFormat="1" applyBorder="1"/>
    <xf numFmtId="0" fontId="7" fillId="0" borderId="2" xfId="0" applyFont="1" applyBorder="1"/>
    <xf numFmtId="8" fontId="7" fillId="0" borderId="2" xfId="0" applyNumberFormat="1" applyFont="1" applyBorder="1"/>
    <xf numFmtId="165" fontId="0" fillId="0" borderId="2" xfId="0" applyNumberFormat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6" fontId="0" fillId="0" borderId="2" xfId="0" applyNumberFormat="1" applyBorder="1"/>
    <xf numFmtId="8" fontId="0" fillId="0" borderId="2" xfId="0" applyNumberFormat="1" applyBorder="1"/>
    <xf numFmtId="8" fontId="0" fillId="0" borderId="2" xfId="0" applyNumberFormat="1" applyBorder="1"/>
    <xf numFmtId="8" fontId="0" fillId="0" borderId="2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zoomScaleNormal="100" workbookViewId="0">
      <selection activeCell="A18" sqref="A18"/>
    </sheetView>
  </sheetViews>
  <sheetFormatPr defaultRowHeight="14.25" x14ac:dyDescent="0.2"/>
  <cols>
    <col min="1" max="1" width="11.7109375" style="12" bestFit="1" customWidth="1"/>
    <col min="2" max="2" width="27.7109375" style="12" customWidth="1"/>
    <col min="3" max="3" width="22.85546875" style="12" customWidth="1"/>
    <col min="4" max="4" width="11.85546875" style="12" customWidth="1"/>
    <col min="5" max="5" width="11.140625" style="12" customWidth="1"/>
    <col min="6" max="6" width="12.140625" style="12" customWidth="1"/>
    <col min="7" max="7" width="6.42578125" style="12" customWidth="1"/>
    <col min="8" max="8" width="12.28515625" style="12" customWidth="1"/>
    <col min="9" max="9" width="10.140625" style="12" customWidth="1"/>
    <col min="10" max="10" width="10.28515625" style="12" customWidth="1"/>
    <col min="11" max="11" width="10.140625" style="12" customWidth="1"/>
    <col min="12" max="12" width="8.85546875" style="12" customWidth="1"/>
    <col min="13" max="13" width="12.85546875" style="12" customWidth="1"/>
    <col min="14" max="16384" width="9.140625" style="12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6" t="s">
        <v>17</v>
      </c>
    </row>
    <row r="2" spans="1:13" ht="15" x14ac:dyDescent="0.25">
      <c r="A2" s="17">
        <v>2014</v>
      </c>
      <c r="B2" s="18" t="s">
        <v>24</v>
      </c>
      <c r="C2" s="18" t="s">
        <v>25</v>
      </c>
      <c r="D2" s="25">
        <v>0</v>
      </c>
      <c r="E2" s="25">
        <v>0</v>
      </c>
      <c r="F2" s="25">
        <v>0</v>
      </c>
      <c r="G2" s="18">
        <v>50</v>
      </c>
      <c r="H2" s="19">
        <v>12.45</v>
      </c>
      <c r="I2" s="18">
        <v>150</v>
      </c>
      <c r="J2" s="26">
        <v>29.01</v>
      </c>
      <c r="K2" s="26">
        <v>0</v>
      </c>
      <c r="L2" s="26">
        <v>0</v>
      </c>
      <c r="M2" s="26">
        <v>29.01</v>
      </c>
    </row>
    <row r="3" spans="1:13" ht="15" x14ac:dyDescent="0.25">
      <c r="A3" s="17">
        <v>2014</v>
      </c>
      <c r="B3" s="18" t="s">
        <v>26</v>
      </c>
      <c r="C3" s="18" t="s">
        <v>27</v>
      </c>
      <c r="D3" s="25">
        <v>1408070</v>
      </c>
      <c r="E3" s="25">
        <v>98000</v>
      </c>
      <c r="F3" s="25">
        <v>1506070</v>
      </c>
      <c r="G3" s="18">
        <v>5</v>
      </c>
      <c r="H3" s="19">
        <v>12.45</v>
      </c>
      <c r="I3" s="18">
        <v>6</v>
      </c>
      <c r="J3" s="26">
        <v>21.07</v>
      </c>
      <c r="K3" s="26">
        <v>4.8</v>
      </c>
      <c r="L3" s="26">
        <v>3.58</v>
      </c>
      <c r="M3" s="26">
        <v>29.450000000000003</v>
      </c>
    </row>
    <row r="4" spans="1:13" ht="15" x14ac:dyDescent="0.25">
      <c r="A4" s="17">
        <v>2014</v>
      </c>
      <c r="B4" s="18" t="s">
        <v>28</v>
      </c>
      <c r="C4" s="18" t="s">
        <v>29</v>
      </c>
      <c r="D4" s="25">
        <v>0</v>
      </c>
      <c r="E4" s="25">
        <v>11717.91</v>
      </c>
      <c r="F4" s="25">
        <v>11717.91</v>
      </c>
      <c r="G4" s="18">
        <v>8</v>
      </c>
      <c r="H4" s="19">
        <v>12</v>
      </c>
      <c r="I4" s="18">
        <v>3</v>
      </c>
      <c r="J4" s="26">
        <v>36.54</v>
      </c>
      <c r="K4" s="26">
        <v>0</v>
      </c>
      <c r="L4" s="26">
        <v>0</v>
      </c>
      <c r="M4" s="26">
        <v>36.54</v>
      </c>
    </row>
    <row r="5" spans="1:13" ht="15" x14ac:dyDescent="0.25">
      <c r="A5" s="18">
        <v>2014</v>
      </c>
      <c r="B5" s="18" t="s">
        <v>30</v>
      </c>
      <c r="C5" s="18" t="s">
        <v>31</v>
      </c>
      <c r="D5" s="25">
        <v>1600000</v>
      </c>
      <c r="E5" s="25">
        <v>1130000</v>
      </c>
      <c r="F5" s="25">
        <v>2730000</v>
      </c>
      <c r="G5" s="18">
        <v>8</v>
      </c>
      <c r="H5" s="19">
        <v>16</v>
      </c>
      <c r="I5" s="18">
        <v>6</v>
      </c>
      <c r="J5" s="26">
        <v>13.5</v>
      </c>
      <c r="K5" s="26">
        <v>3</v>
      </c>
      <c r="L5" s="26">
        <v>1</v>
      </c>
      <c r="M5" s="26">
        <v>17.5</v>
      </c>
    </row>
    <row r="6" spans="1:13" ht="15" x14ac:dyDescent="0.25">
      <c r="A6" s="18">
        <v>2014</v>
      </c>
      <c r="B6" s="18" t="s">
        <v>32</v>
      </c>
      <c r="C6" s="18" t="s">
        <v>33</v>
      </c>
      <c r="D6" s="25">
        <v>0</v>
      </c>
      <c r="E6" s="25">
        <v>226804</v>
      </c>
      <c r="F6" s="25">
        <v>226804</v>
      </c>
      <c r="G6" s="18">
        <v>5</v>
      </c>
      <c r="H6" s="19">
        <v>12.45</v>
      </c>
      <c r="I6" s="18">
        <v>23</v>
      </c>
      <c r="J6" s="26">
        <v>15.25</v>
      </c>
      <c r="K6" s="26">
        <v>0.22</v>
      </c>
      <c r="L6" s="26">
        <v>0.32</v>
      </c>
      <c r="M6" s="26">
        <v>15.790000000000001</v>
      </c>
    </row>
    <row r="7" spans="1:13" ht="15" x14ac:dyDescent="0.25">
      <c r="A7" s="18">
        <v>2014</v>
      </c>
      <c r="B7" s="18" t="s">
        <v>34</v>
      </c>
      <c r="C7" s="18" t="s">
        <v>35</v>
      </c>
      <c r="D7" s="25">
        <v>0</v>
      </c>
      <c r="E7" s="25">
        <v>0</v>
      </c>
      <c r="F7" s="25">
        <v>0</v>
      </c>
      <c r="G7" s="18">
        <v>15</v>
      </c>
      <c r="H7" s="19">
        <v>13.09</v>
      </c>
      <c r="I7" s="18">
        <v>42</v>
      </c>
      <c r="J7" s="26">
        <v>13.02</v>
      </c>
      <c r="K7" s="26">
        <v>1.92</v>
      </c>
      <c r="L7" s="26">
        <v>0.98</v>
      </c>
      <c r="M7" s="26">
        <v>15.92</v>
      </c>
    </row>
    <row r="8" spans="1:13" ht="15" x14ac:dyDescent="0.25">
      <c r="A8" s="7"/>
      <c r="B8" s="7"/>
      <c r="C8" s="8">
        <f>COUNT(D2:D7)</f>
        <v>6</v>
      </c>
      <c r="D8" s="9">
        <f>SUM(D2:D7)</f>
        <v>3008070</v>
      </c>
      <c r="E8" s="9">
        <f t="shared" ref="E8:F8" si="0">SUM(E2:E7)</f>
        <v>1466521.91</v>
      </c>
      <c r="F8" s="9">
        <f t="shared" si="0"/>
        <v>4474591.91</v>
      </c>
      <c r="G8" s="10">
        <f>SUM(G2:G7)</f>
        <v>91</v>
      </c>
      <c r="H8" s="11">
        <f>AVERAGE(H2:H7)</f>
        <v>13.073333333333332</v>
      </c>
      <c r="I8" s="20">
        <f>SUM(I2:I7)</f>
        <v>230</v>
      </c>
      <c r="J8" s="21">
        <f>AVERAGE(J2:J7)</f>
        <v>21.398333333333337</v>
      </c>
      <c r="K8" s="21">
        <f>AVERAGE(K2:K7)</f>
        <v>1.6566666666666665</v>
      </c>
      <c r="L8" s="21">
        <f>AVERAGE(L2:L7)</f>
        <v>0.98000000000000009</v>
      </c>
      <c r="M8" s="21">
        <f>SUM(J8:L8)</f>
        <v>24.035000000000004</v>
      </c>
    </row>
    <row r="10" spans="1:13" x14ac:dyDescent="0.2">
      <c r="A10" s="4" t="s">
        <v>23</v>
      </c>
    </row>
    <row r="11" spans="1:13" x14ac:dyDescent="0.2">
      <c r="A11" s="4" t="s">
        <v>11</v>
      </c>
    </row>
    <row r="12" spans="1:13" x14ac:dyDescent="0.2">
      <c r="A12" s="4" t="s">
        <v>12</v>
      </c>
    </row>
    <row r="13" spans="1:13" x14ac:dyDescent="0.2">
      <c r="A13" s="5" t="s">
        <v>13</v>
      </c>
    </row>
    <row r="14" spans="1:13" x14ac:dyDescent="0.2">
      <c r="A14" s="6" t="s">
        <v>22</v>
      </c>
    </row>
    <row r="15" spans="1:13" x14ac:dyDescent="0.2">
      <c r="A15" s="6" t="s">
        <v>14</v>
      </c>
    </row>
    <row r="16" spans="1:13" x14ac:dyDescent="0.2">
      <c r="A16" s="6" t="s">
        <v>15</v>
      </c>
    </row>
  </sheetData>
  <pageMargins left="0.7" right="0.7" top="0.75" bottom="0.75" header="0.5" footer="0.3"/>
  <pageSetup scale="72" fitToHeight="0" orientation="landscape" r:id="rId1"/>
  <headerFooter>
    <oddHeader>&amp;C&amp;"Arial,Bold"&amp;12Summary of 2012 JOBZ Business Assistance Agreements Reported by Government Agencies in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topLeftCell="B1" zoomScaleNormal="100" workbookViewId="0">
      <selection activeCell="J9" sqref="J9"/>
    </sheetView>
  </sheetViews>
  <sheetFormatPr defaultRowHeight="15" x14ac:dyDescent="0.25"/>
  <cols>
    <col min="1" max="1" width="11.7109375" bestFit="1" customWidth="1"/>
    <col min="2" max="2" width="27.7109375" bestFit="1" customWidth="1"/>
    <col min="3" max="3" width="22.8554687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13" t="s">
        <v>0</v>
      </c>
      <c r="B1" s="13" t="s">
        <v>1</v>
      </c>
      <c r="C1" s="13" t="s">
        <v>2</v>
      </c>
      <c r="D1" s="13" t="s">
        <v>18</v>
      </c>
      <c r="E1" s="14" t="s">
        <v>20</v>
      </c>
      <c r="F1" s="14" t="s">
        <v>19</v>
      </c>
      <c r="G1" s="14" t="s">
        <v>21</v>
      </c>
      <c r="H1" s="14" t="s">
        <v>9</v>
      </c>
      <c r="I1" s="15" t="s">
        <v>10</v>
      </c>
      <c r="J1" s="14" t="s">
        <v>17</v>
      </c>
    </row>
    <row r="2" spans="1:10" x14ac:dyDescent="0.25">
      <c r="A2" s="18">
        <v>2014</v>
      </c>
      <c r="B2" s="18" t="s">
        <v>24</v>
      </c>
      <c r="C2" s="18" t="s">
        <v>25</v>
      </c>
      <c r="D2" s="18">
        <v>0</v>
      </c>
      <c r="E2" s="22" t="s">
        <v>36</v>
      </c>
      <c r="F2" s="22" t="s">
        <v>36</v>
      </c>
      <c r="G2" s="22" t="s">
        <v>36</v>
      </c>
      <c r="H2" s="22" t="s">
        <v>36</v>
      </c>
      <c r="I2" s="22" t="s">
        <v>36</v>
      </c>
      <c r="J2" s="22" t="s">
        <v>36</v>
      </c>
    </row>
    <row r="3" spans="1:10" x14ac:dyDescent="0.25">
      <c r="A3" s="18">
        <v>2014</v>
      </c>
      <c r="B3" s="18" t="s">
        <v>26</v>
      </c>
      <c r="C3" s="18" t="s">
        <v>27</v>
      </c>
      <c r="D3" s="18">
        <v>0</v>
      </c>
      <c r="E3" s="22" t="s">
        <v>36</v>
      </c>
      <c r="F3" s="18">
        <v>49</v>
      </c>
      <c r="G3" s="27">
        <v>29.11</v>
      </c>
      <c r="H3" s="27">
        <v>7.74</v>
      </c>
      <c r="I3" s="27">
        <v>9.5500000000000007</v>
      </c>
      <c r="J3" s="27">
        <v>46.400000000000006</v>
      </c>
    </row>
    <row r="4" spans="1:10" x14ac:dyDescent="0.25">
      <c r="A4" s="18">
        <v>2014</v>
      </c>
      <c r="B4" s="18" t="s">
        <v>28</v>
      </c>
      <c r="C4" s="18" t="s">
        <v>29</v>
      </c>
      <c r="D4" s="18">
        <v>6</v>
      </c>
      <c r="E4" s="19">
        <v>12</v>
      </c>
      <c r="F4" s="18">
        <v>7</v>
      </c>
      <c r="G4" s="27">
        <v>15.12</v>
      </c>
      <c r="H4" s="28">
        <v>0</v>
      </c>
      <c r="I4" s="27">
        <v>0</v>
      </c>
      <c r="J4" s="27">
        <v>15.12</v>
      </c>
    </row>
    <row r="5" spans="1:10" x14ac:dyDescent="0.25">
      <c r="A5" s="18">
        <v>2014</v>
      </c>
      <c r="B5" s="18" t="s">
        <v>30</v>
      </c>
      <c r="C5" s="18" t="s">
        <v>31</v>
      </c>
      <c r="D5" s="18">
        <v>0</v>
      </c>
      <c r="E5" s="22" t="s">
        <v>36</v>
      </c>
      <c r="F5" s="18">
        <v>4</v>
      </c>
      <c r="G5" s="27">
        <v>20.32</v>
      </c>
      <c r="H5" s="27">
        <v>4</v>
      </c>
      <c r="I5" s="27">
        <v>1.5</v>
      </c>
      <c r="J5" s="27">
        <v>25.82</v>
      </c>
    </row>
    <row r="6" spans="1:10" x14ac:dyDescent="0.25">
      <c r="A6" s="18">
        <v>2014</v>
      </c>
      <c r="B6" s="18" t="s">
        <v>32</v>
      </c>
      <c r="C6" s="18" t="s">
        <v>33</v>
      </c>
      <c r="D6" s="18">
        <v>0</v>
      </c>
      <c r="E6" s="22" t="s">
        <v>36</v>
      </c>
      <c r="F6" s="22" t="s">
        <v>36</v>
      </c>
      <c r="G6" s="22" t="s">
        <v>36</v>
      </c>
      <c r="H6" s="22" t="s">
        <v>36</v>
      </c>
      <c r="I6" s="22" t="s">
        <v>36</v>
      </c>
      <c r="J6" s="22" t="s">
        <v>36</v>
      </c>
    </row>
    <row r="7" spans="1:10" x14ac:dyDescent="0.25">
      <c r="A7" s="18">
        <v>2014</v>
      </c>
      <c r="B7" s="18" t="s">
        <v>34</v>
      </c>
      <c r="C7" s="18" t="s">
        <v>35</v>
      </c>
      <c r="D7" s="18">
        <v>0</v>
      </c>
      <c r="E7" s="22" t="s">
        <v>36</v>
      </c>
      <c r="F7" s="22" t="s">
        <v>36</v>
      </c>
      <c r="G7" s="22" t="s">
        <v>36</v>
      </c>
      <c r="H7" s="22" t="s">
        <v>36</v>
      </c>
      <c r="I7" s="22" t="s">
        <v>36</v>
      </c>
      <c r="J7" s="22" t="s">
        <v>36</v>
      </c>
    </row>
    <row r="8" spans="1:10" x14ac:dyDescent="0.25">
      <c r="A8" s="7"/>
      <c r="B8" s="7"/>
      <c r="C8" s="8">
        <f>COUNT(D2:D7)</f>
        <v>6</v>
      </c>
      <c r="D8" s="20">
        <f>SUM(D2:D7)</f>
        <v>6</v>
      </c>
      <c r="E8" s="23">
        <f>AVERAGE(E2:E7)</f>
        <v>12</v>
      </c>
      <c r="F8" s="24">
        <f>SUM(F2:F7)</f>
        <v>60</v>
      </c>
      <c r="G8" s="23">
        <f>AVERAGE(G2:G7)</f>
        <v>21.516666666666666</v>
      </c>
      <c r="H8" s="23">
        <f>AVERAGE(H2:H7)</f>
        <v>3.9133333333333336</v>
      </c>
      <c r="I8" s="23">
        <f>AVERAGE(I2:I7)</f>
        <v>3.6833333333333336</v>
      </c>
      <c r="J8" s="23">
        <f>SUM(G8:I8)</f>
        <v>29.113333333333333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</row>
  </sheetData>
  <pageMargins left="0.7" right="0.7" top="0.75" bottom="0.75" header="0.5" footer="0.3"/>
  <pageSetup scale="82" fitToHeight="0" orientation="landscape" r:id="rId1"/>
  <headerFooter>
    <oddHeader>&amp;C&amp;"Arial,Bold"&amp;12Summary of 2012 JOBZ Business Assistance Agreements Reported by Government Agencies in 2014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2014-10-01T19:32:04Z</cp:lastPrinted>
  <dcterms:created xsi:type="dcterms:W3CDTF">2012-11-16T15:03:18Z</dcterms:created>
  <dcterms:modified xsi:type="dcterms:W3CDTF">2014-10-08T16:36:22Z</dcterms:modified>
</cp:coreProperties>
</file>