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40" windowWidth="17955" windowHeight="11355"/>
  </bookViews>
  <sheets>
    <sheet name="FTE" sheetId="1" r:id="rId1"/>
    <sheet name="Retained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27" i="1" l="1"/>
  <c r="M26" i="1"/>
  <c r="M25" i="1"/>
  <c r="M24" i="1"/>
  <c r="M23" i="1"/>
  <c r="M22" i="1"/>
  <c r="M21" i="1"/>
  <c r="M20" i="1"/>
  <c r="M19" i="1"/>
  <c r="M18" i="1"/>
  <c r="M16" i="1"/>
  <c r="M15" i="1"/>
  <c r="M13" i="1"/>
  <c r="M12" i="1"/>
  <c r="M11" i="1"/>
  <c r="M10" i="1"/>
  <c r="M9" i="1"/>
  <c r="M8" i="1"/>
  <c r="M7" i="1"/>
  <c r="M6" i="1"/>
  <c r="M5" i="1"/>
  <c r="M4" i="1"/>
  <c r="M3" i="1"/>
  <c r="J25" i="2"/>
  <c r="J24" i="2"/>
  <c r="J20" i="2"/>
  <c r="J15" i="2"/>
  <c r="J11" i="2"/>
  <c r="J9" i="2"/>
  <c r="J7" i="2"/>
  <c r="J6" i="2"/>
  <c r="J5" i="2"/>
  <c r="J2" i="2"/>
  <c r="M2" i="1"/>
  <c r="C27" i="2" l="1"/>
  <c r="J27" i="2" l="1"/>
  <c r="I27" i="2"/>
  <c r="H27" i="2"/>
  <c r="G27" i="2"/>
  <c r="F27" i="2"/>
  <c r="E27" i="2"/>
  <c r="D27" i="2"/>
  <c r="L27" i="1"/>
  <c r="K27" i="1"/>
  <c r="J27" i="1"/>
  <c r="I27" i="1"/>
  <c r="H27" i="1"/>
  <c r="G27" i="1"/>
  <c r="E27" i="1"/>
  <c r="D27" i="1"/>
  <c r="C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7" i="1" s="1"/>
</calcChain>
</file>

<file path=xl/sharedStrings.xml><?xml version="1.0" encoding="utf-8"?>
<sst xmlns="http://schemas.openxmlformats.org/spreadsheetml/2006/main" count="213" uniqueCount="71">
  <si>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</si>
  <si>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</si>
  <si>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</si>
  <si>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</si>
  <si>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</si>
  <si>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</si>
  <si>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</si>
  <si>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</si>
  <si>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</si>
  <si>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</si>
  <si>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</si>
  <si>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</si>
  <si>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</si>
  <si>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</si>
  <si>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</si>
  <si>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</si>
  <si>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FTE (New) Wage Goals (including benefits)</t>
  </si>
  <si>
    <t>Average Hourly Total Compensation (including benefits)</t>
  </si>
  <si>
    <t>Retention Goals</t>
  </si>
  <si>
    <t>Retention Jobs Actuals</t>
  </si>
  <si>
    <t>Retention Wage Goals (including benefits)</t>
  </si>
  <si>
    <t>Retention Wages (including benefits)</t>
  </si>
  <si>
    <t>FTE (New) is full-time employment or as one job or a combination of jobs that will produce annualized cumulative expected hours of work, not including overtime, equal to 2,080 hours.</t>
  </si>
  <si>
    <t>Duluth Seaway Port Authority</t>
  </si>
  <si>
    <t>Fergus Falls, City of</t>
  </si>
  <si>
    <t>Null</t>
  </si>
  <si>
    <t>Cohasset, City of</t>
  </si>
  <si>
    <t>Cambridge, City of</t>
  </si>
  <si>
    <t>Northfield, City of</t>
  </si>
  <si>
    <t>Alexandria, City of</t>
  </si>
  <si>
    <t>Detroit Lakes, City of</t>
  </si>
  <si>
    <t>Heritage Transport Inc</t>
  </si>
  <si>
    <t>Avon, City of</t>
  </si>
  <si>
    <t>Brainerd, City of</t>
  </si>
  <si>
    <t>Adventure Publication</t>
  </si>
  <si>
    <t>Kendall Howard LLC &amp; Innovative Holdings Group</t>
  </si>
  <si>
    <t>Fergusen Enterprises</t>
  </si>
  <si>
    <t>Como Lube &amp; Supplies</t>
  </si>
  <si>
    <t>Green Plains Otter Tail LLC</t>
  </si>
  <si>
    <t>Summit Materials</t>
  </si>
  <si>
    <t>Melrose, City of</t>
  </si>
  <si>
    <t>Veterinary Provisions</t>
  </si>
  <si>
    <t>Pharmaceutical Solutions</t>
  </si>
  <si>
    <t>St. James, City of</t>
  </si>
  <si>
    <t>Doda USA</t>
  </si>
  <si>
    <t>Wabasso, City of</t>
  </si>
  <si>
    <t>Jonti-Craft</t>
  </si>
  <si>
    <t>Winona, City of</t>
  </si>
  <si>
    <t>Worthington, City of</t>
  </si>
  <si>
    <t>Zumbrota, City of</t>
  </si>
  <si>
    <t>Water Filters Direct LLC</t>
  </si>
  <si>
    <t>Midwest Fabrication &amp; Supply LLC</t>
  </si>
  <si>
    <t>Blattner Energy Inc and D.H. Blattner &amp; Sons Inc</t>
  </si>
  <si>
    <t>D &amp; J Printing dba Bang Printing</t>
  </si>
  <si>
    <t>Water Works Manufacturing LLC</t>
  </si>
  <si>
    <t>Chisago City,  City of</t>
  </si>
  <si>
    <t>Dassel, City of</t>
  </si>
  <si>
    <t>Farm  - Rite Equipment Inc</t>
  </si>
  <si>
    <t>Dakota Natural Foods</t>
  </si>
  <si>
    <t>Grand Rapids, City of</t>
  </si>
  <si>
    <t>Hibbing, City of</t>
  </si>
  <si>
    <t>Vermillion Ventures &amp; Northern Wings and Rotors</t>
  </si>
  <si>
    <t>Little Falls, City of</t>
  </si>
  <si>
    <t>Contegrity Group Inc</t>
  </si>
  <si>
    <t>Proliant Dairy</t>
  </si>
  <si>
    <t>North Branch, City of</t>
  </si>
  <si>
    <t>Topline Automotive LLC</t>
  </si>
  <si>
    <t>Veterinery Pharmacy Corp</t>
  </si>
  <si>
    <t>Hal Leonard Corp</t>
  </si>
  <si>
    <t>JayCox Implement</t>
  </si>
  <si>
    <t>Note:  Capital Investment is the amount of private capital investment actually made by the business in the JOBZ zone from January 1, 2012 through December 31,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</si>
</sst>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0" fontId="3" fillId="0" borderId="2" xfId="0" applyFont="1" applyBorder="1"/>
    <xf numFmtId="0" fontId="4" fillId="0" borderId="2" xfId="0" applyFont="1" applyBorder="1"/>
    <xf numFmtId="0" fontId="5" fillId="0" borderId="0" xfId="0" applyFont="1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0" fillId="0" borderId="2" xfId="0" applyBorder="1"/>
    <xf numFmtId="0" fontId="7" fillId="0" borderId="2" xfId="0" applyFont="1" applyBorder="1"/>
    <xf numFmtId="164" fontId="7" fillId="0" borderId="2" xfId="0" applyNumberFormat="1" applyFont="1" applyBorder="1"/>
    <xf numFmtId="164" fontId="5" fillId="0" borderId="0" xfId="0" applyNumberFormat="1" applyFont="1"/>
    <xf numFmtId="165" fontId="0" fillId="0" borderId="2" xfId="0" applyNumberFormat="1" applyBorder="1"/>
    <xf numFmtId="1" fontId="0" fillId="0" borderId="2" xfId="0" applyNumberFormat="1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right"/>
    </xf>
    <xf numFmtId="165" fontId="7" fillId="0" borderId="2" xfId="0" applyNumberFormat="1" applyFont="1" applyBorder="1"/>
    <xf numFmtId="1" fontId="7" fillId="0" borderId="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Layout" topLeftCell="C1" zoomScaleNormal="100" workbookViewId="0">
      <selection activeCell="M1" sqref="M1"/>
    </sheetView>
  </sheetViews>
  <sheetFormatPr defaultRowHeight="14.25" x14ac:dyDescent="0.2"/>
  <cols>
    <col min="1" max="1" width="11.7109375" style="9" bestFit="1" customWidth="1"/>
    <col min="2" max="2" width="27.7109375" style="9" customWidth="1"/>
    <col min="3" max="3" width="46.42578125" style="9" customWidth="1"/>
    <col min="4" max="4" width="11.85546875" style="9" customWidth="1"/>
    <col min="5" max="5" width="11.140625" style="9" customWidth="1"/>
    <col min="6" max="6" width="12.140625" style="9" customWidth="1"/>
    <col min="7" max="7" width="6.42578125" style="9" customWidth="1"/>
    <col min="8" max="8" width="12.28515625" style="9" customWidth="1"/>
    <col min="9" max="9" width="10.140625" style="9" customWidth="1"/>
    <col min="10" max="10" width="10.28515625" style="9" customWidth="1"/>
    <col min="11" max="11" width="10.140625" style="9" customWidth="1"/>
    <col min="12" max="12" width="8.85546875" style="9" customWidth="1"/>
    <col min="13" max="13" width="12.85546875" style="9" customWidth="1"/>
    <col min="14" max="16384" width="9.140625" style="9"/>
  </cols>
  <sheetData>
    <row r="1" spans="1:13" ht="60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16</v>
      </c>
      <c r="I1" s="2" t="s">
        <v>7</v>
      </c>
      <c r="J1" s="2" t="s">
        <v>8</v>
      </c>
      <c r="K1" s="2" t="s">
        <v>9</v>
      </c>
      <c r="L1" s="3" t="s">
        <v>10</v>
      </c>
      <c r="M1" s="13" t="s">
        <v>17</v>
      </c>
    </row>
    <row r="2" spans="1:13" ht="15" x14ac:dyDescent="0.25">
      <c r="A2" s="14">
        <v>2013</v>
      </c>
      <c r="B2" s="14" t="s">
        <v>29</v>
      </c>
      <c r="C2" s="14" t="s">
        <v>31</v>
      </c>
      <c r="D2" s="18">
        <v>0</v>
      </c>
      <c r="E2" s="18">
        <v>0</v>
      </c>
      <c r="F2" s="18">
        <f t="shared" ref="F2:F26" si="0">SUM(D2:E2)</f>
        <v>0</v>
      </c>
      <c r="G2" s="19">
        <v>5</v>
      </c>
      <c r="H2" s="20">
        <v>12</v>
      </c>
      <c r="I2" s="19">
        <v>5</v>
      </c>
      <c r="J2" s="20">
        <v>15.06</v>
      </c>
      <c r="K2" s="20">
        <v>1.21</v>
      </c>
      <c r="L2" s="20">
        <v>0</v>
      </c>
      <c r="M2" s="20">
        <f>SUM(J2:L2)</f>
        <v>16.27</v>
      </c>
    </row>
    <row r="3" spans="1:13" ht="15" x14ac:dyDescent="0.25">
      <c r="A3" s="14">
        <v>2013</v>
      </c>
      <c r="B3" s="14" t="s">
        <v>32</v>
      </c>
      <c r="C3" s="14" t="s">
        <v>52</v>
      </c>
      <c r="D3" s="18">
        <v>103757</v>
      </c>
      <c r="E3" s="18">
        <v>0</v>
      </c>
      <c r="F3" s="18">
        <f t="shared" si="0"/>
        <v>103757</v>
      </c>
      <c r="G3" s="19">
        <v>6</v>
      </c>
      <c r="H3" s="20">
        <v>19.23</v>
      </c>
      <c r="I3" s="19">
        <v>13</v>
      </c>
      <c r="J3" s="20">
        <v>23.93</v>
      </c>
      <c r="K3" s="20">
        <v>5.38</v>
      </c>
      <c r="L3" s="20">
        <v>1.51</v>
      </c>
      <c r="M3" s="20">
        <f t="shared" ref="M3:M13" si="1">SUM(J3:L3)</f>
        <v>30.82</v>
      </c>
    </row>
    <row r="4" spans="1:13" ht="15" x14ac:dyDescent="0.25">
      <c r="A4" s="14">
        <v>2013</v>
      </c>
      <c r="B4" s="14" t="s">
        <v>33</v>
      </c>
      <c r="C4" s="14" t="s">
        <v>53</v>
      </c>
      <c r="D4" s="18">
        <v>0</v>
      </c>
      <c r="E4" s="18">
        <v>24000</v>
      </c>
      <c r="F4" s="18">
        <f t="shared" si="0"/>
        <v>24000</v>
      </c>
      <c r="G4" s="19">
        <v>3</v>
      </c>
      <c r="H4" s="20">
        <v>11.66</v>
      </c>
      <c r="I4" s="19">
        <v>14</v>
      </c>
      <c r="J4" s="20">
        <v>12.81</v>
      </c>
      <c r="K4" s="20">
        <v>1.73</v>
      </c>
      <c r="L4" s="20">
        <v>0.27</v>
      </c>
      <c r="M4" s="20">
        <f t="shared" si="1"/>
        <v>14.81</v>
      </c>
    </row>
    <row r="5" spans="1:13" ht="15" x14ac:dyDescent="0.25">
      <c r="A5" s="14">
        <v>2013</v>
      </c>
      <c r="B5" s="14" t="s">
        <v>27</v>
      </c>
      <c r="C5" s="14" t="s">
        <v>34</v>
      </c>
      <c r="D5" s="18">
        <v>0</v>
      </c>
      <c r="E5" s="18">
        <v>0</v>
      </c>
      <c r="F5" s="18">
        <f t="shared" si="0"/>
        <v>0</v>
      </c>
      <c r="G5" s="19">
        <v>3</v>
      </c>
      <c r="H5" s="20">
        <v>12.19</v>
      </c>
      <c r="I5" s="19">
        <v>3</v>
      </c>
      <c r="J5" s="20">
        <v>18.57</v>
      </c>
      <c r="K5" s="20">
        <v>0</v>
      </c>
      <c r="L5" s="20">
        <v>1.62</v>
      </c>
      <c r="M5" s="20">
        <f t="shared" si="1"/>
        <v>20.190000000000001</v>
      </c>
    </row>
    <row r="6" spans="1:13" ht="15" x14ac:dyDescent="0.25">
      <c r="A6" s="14">
        <v>2013</v>
      </c>
      <c r="B6" s="14" t="s">
        <v>27</v>
      </c>
      <c r="C6" s="14" t="s">
        <v>54</v>
      </c>
      <c r="D6" s="18">
        <v>0</v>
      </c>
      <c r="E6" s="18">
        <v>803475</v>
      </c>
      <c r="F6" s="18">
        <f t="shared" si="0"/>
        <v>803475</v>
      </c>
      <c r="G6" s="19">
        <v>0</v>
      </c>
      <c r="H6" s="21" t="s">
        <v>25</v>
      </c>
      <c r="I6" s="19">
        <v>114</v>
      </c>
      <c r="J6" s="20">
        <v>18.239999999999998</v>
      </c>
      <c r="K6" s="20">
        <v>1.06</v>
      </c>
      <c r="L6" s="20">
        <v>1.05</v>
      </c>
      <c r="M6" s="20">
        <f t="shared" si="1"/>
        <v>20.349999999999998</v>
      </c>
    </row>
    <row r="7" spans="1:13" ht="15" x14ac:dyDescent="0.25">
      <c r="A7" s="14">
        <v>2013</v>
      </c>
      <c r="B7" s="14" t="s">
        <v>55</v>
      </c>
      <c r="C7" s="14" t="s">
        <v>35</v>
      </c>
      <c r="D7" s="18">
        <v>0</v>
      </c>
      <c r="E7" s="18">
        <v>119331</v>
      </c>
      <c r="F7" s="18">
        <f t="shared" si="0"/>
        <v>119331</v>
      </c>
      <c r="G7" s="19">
        <v>5</v>
      </c>
      <c r="H7" s="20">
        <v>12.19</v>
      </c>
      <c r="I7" s="19">
        <v>26</v>
      </c>
      <c r="J7" s="20">
        <v>17.45</v>
      </c>
      <c r="K7" s="20">
        <v>0.28999999999999998</v>
      </c>
      <c r="L7" s="20">
        <v>0.34</v>
      </c>
      <c r="M7" s="20">
        <f t="shared" si="1"/>
        <v>18.079999999999998</v>
      </c>
    </row>
    <row r="8" spans="1:13" ht="15" x14ac:dyDescent="0.25">
      <c r="A8" s="14">
        <v>2013</v>
      </c>
      <c r="B8" s="14" t="s">
        <v>26</v>
      </c>
      <c r="C8" s="14" t="s">
        <v>36</v>
      </c>
      <c r="D8" s="18">
        <v>0</v>
      </c>
      <c r="E8" s="18">
        <v>0</v>
      </c>
      <c r="F8" s="18">
        <f t="shared" si="0"/>
        <v>0</v>
      </c>
      <c r="G8" s="19">
        <v>4</v>
      </c>
      <c r="H8" s="20">
        <v>12.78</v>
      </c>
      <c r="I8" s="19">
        <v>5</v>
      </c>
      <c r="J8" s="20">
        <v>19.62</v>
      </c>
      <c r="K8" s="20">
        <v>1.98</v>
      </c>
      <c r="L8" s="20">
        <v>0.11</v>
      </c>
      <c r="M8" s="20">
        <f t="shared" si="1"/>
        <v>21.71</v>
      </c>
    </row>
    <row r="9" spans="1:13" ht="15" x14ac:dyDescent="0.25">
      <c r="A9" s="14">
        <v>2013</v>
      </c>
      <c r="B9" s="14" t="s">
        <v>56</v>
      </c>
      <c r="C9" s="14" t="s">
        <v>57</v>
      </c>
      <c r="D9" s="18">
        <v>0</v>
      </c>
      <c r="E9" s="18">
        <v>50000</v>
      </c>
      <c r="F9" s="18">
        <f t="shared" si="0"/>
        <v>50000</v>
      </c>
      <c r="G9" s="19">
        <v>5</v>
      </c>
      <c r="H9" s="20">
        <v>12.19</v>
      </c>
      <c r="I9" s="19">
        <v>8</v>
      </c>
      <c r="J9" s="20">
        <v>15.05</v>
      </c>
      <c r="K9" s="20">
        <v>0.31</v>
      </c>
      <c r="L9" s="20">
        <v>0.24</v>
      </c>
      <c r="M9" s="20">
        <f t="shared" si="1"/>
        <v>15.600000000000001</v>
      </c>
    </row>
    <row r="10" spans="1:13" ht="15" x14ac:dyDescent="0.25">
      <c r="A10" s="14">
        <v>2013</v>
      </c>
      <c r="B10" s="14" t="s">
        <v>30</v>
      </c>
      <c r="C10" s="14" t="s">
        <v>58</v>
      </c>
      <c r="D10" s="18">
        <v>400000</v>
      </c>
      <c r="E10" s="18">
        <v>200000</v>
      </c>
      <c r="F10" s="18">
        <f t="shared" si="0"/>
        <v>600000</v>
      </c>
      <c r="G10" s="19">
        <v>4</v>
      </c>
      <c r="H10" s="20">
        <v>12.19</v>
      </c>
      <c r="I10" s="19">
        <v>4</v>
      </c>
      <c r="J10" s="20">
        <v>12.97</v>
      </c>
      <c r="K10" s="20">
        <v>0.39</v>
      </c>
      <c r="L10" s="20">
        <v>0.05</v>
      </c>
      <c r="M10" s="20">
        <f t="shared" si="1"/>
        <v>13.410000000000002</v>
      </c>
    </row>
    <row r="11" spans="1:13" ht="15" x14ac:dyDescent="0.25">
      <c r="A11" s="14">
        <v>2013</v>
      </c>
      <c r="B11" s="14" t="s">
        <v>23</v>
      </c>
      <c r="C11" s="14" t="s">
        <v>37</v>
      </c>
      <c r="D11" s="18">
        <v>0</v>
      </c>
      <c r="E11" s="18">
        <v>150000</v>
      </c>
      <c r="F11" s="18">
        <f t="shared" si="0"/>
        <v>150000</v>
      </c>
      <c r="G11" s="19">
        <v>6</v>
      </c>
      <c r="H11" s="20">
        <v>12.19</v>
      </c>
      <c r="I11" s="19">
        <v>8</v>
      </c>
      <c r="J11" s="20">
        <v>15.5</v>
      </c>
      <c r="K11" s="20">
        <v>0.49</v>
      </c>
      <c r="L11" s="20">
        <v>6.95</v>
      </c>
      <c r="M11" s="20">
        <f t="shared" si="1"/>
        <v>22.94</v>
      </c>
    </row>
    <row r="12" spans="1:13" ht="15" x14ac:dyDescent="0.25">
      <c r="A12" s="14">
        <v>2013</v>
      </c>
      <c r="B12" s="14" t="s">
        <v>24</v>
      </c>
      <c r="C12" s="14" t="s">
        <v>38</v>
      </c>
      <c r="D12" s="18">
        <v>0</v>
      </c>
      <c r="E12" s="18">
        <v>0</v>
      </c>
      <c r="F12" s="18">
        <f t="shared" si="0"/>
        <v>0</v>
      </c>
      <c r="G12" s="19">
        <v>33</v>
      </c>
      <c r="H12" s="20">
        <v>12.19</v>
      </c>
      <c r="I12" s="19">
        <v>39</v>
      </c>
      <c r="J12" s="20">
        <v>21.36</v>
      </c>
      <c r="K12" s="20">
        <v>0.39</v>
      </c>
      <c r="L12" s="20">
        <v>0.05</v>
      </c>
      <c r="M12" s="20">
        <f t="shared" si="1"/>
        <v>21.8</v>
      </c>
    </row>
    <row r="13" spans="1:13" ht="15" x14ac:dyDescent="0.25">
      <c r="A13" s="14">
        <v>2013</v>
      </c>
      <c r="B13" s="14" t="s">
        <v>59</v>
      </c>
      <c r="C13" s="14" t="s">
        <v>39</v>
      </c>
      <c r="D13" s="18">
        <v>0</v>
      </c>
      <c r="E13" s="18">
        <v>874480</v>
      </c>
      <c r="F13" s="18">
        <f t="shared" si="0"/>
        <v>874480</v>
      </c>
      <c r="G13" s="19">
        <v>1</v>
      </c>
      <c r="H13" s="20">
        <v>12.19</v>
      </c>
      <c r="I13" s="19">
        <v>1</v>
      </c>
      <c r="J13" s="20">
        <v>24.35</v>
      </c>
      <c r="K13" s="20">
        <v>4.5</v>
      </c>
      <c r="L13" s="20">
        <v>4.5999999999999996</v>
      </c>
      <c r="M13" s="20">
        <f t="shared" si="1"/>
        <v>33.450000000000003</v>
      </c>
    </row>
    <row r="14" spans="1:13" ht="15" x14ac:dyDescent="0.25">
      <c r="A14" s="14">
        <v>2013</v>
      </c>
      <c r="B14" s="14" t="s">
        <v>60</v>
      </c>
      <c r="C14" s="14" t="s">
        <v>61</v>
      </c>
      <c r="D14" s="18">
        <v>0</v>
      </c>
      <c r="E14" s="18">
        <v>0</v>
      </c>
      <c r="F14" s="18">
        <f t="shared" si="0"/>
        <v>0</v>
      </c>
      <c r="G14" s="19">
        <v>3</v>
      </c>
      <c r="H14" s="20">
        <v>15</v>
      </c>
      <c r="I14" s="19">
        <v>0</v>
      </c>
      <c r="J14" s="21" t="s">
        <v>25</v>
      </c>
      <c r="K14" s="21" t="s">
        <v>25</v>
      </c>
      <c r="L14" s="21" t="s">
        <v>25</v>
      </c>
      <c r="M14" s="21" t="s">
        <v>25</v>
      </c>
    </row>
    <row r="15" spans="1:13" ht="15" x14ac:dyDescent="0.25">
      <c r="A15" s="14">
        <v>2013</v>
      </c>
      <c r="B15" s="14" t="s">
        <v>62</v>
      </c>
      <c r="C15" s="14" t="s">
        <v>63</v>
      </c>
      <c r="D15" s="18">
        <v>0</v>
      </c>
      <c r="E15" s="18">
        <v>10000</v>
      </c>
      <c r="F15" s="18">
        <f t="shared" si="0"/>
        <v>10000</v>
      </c>
      <c r="G15" s="19">
        <v>1</v>
      </c>
      <c r="H15" s="20">
        <v>13.5</v>
      </c>
      <c r="I15" s="19">
        <v>3</v>
      </c>
      <c r="J15" s="20">
        <v>20.99</v>
      </c>
      <c r="K15" s="20">
        <v>1.46</v>
      </c>
      <c r="L15" s="20">
        <v>4.01</v>
      </c>
      <c r="M15" s="20">
        <f t="shared" ref="M15:M16" si="2">SUM(J15:L15)</f>
        <v>26.46</v>
      </c>
    </row>
    <row r="16" spans="1:13" ht="15" x14ac:dyDescent="0.25">
      <c r="A16" s="14">
        <v>2013</v>
      </c>
      <c r="B16" s="14" t="s">
        <v>40</v>
      </c>
      <c r="C16" s="14" t="s">
        <v>64</v>
      </c>
      <c r="D16" s="18">
        <v>55893</v>
      </c>
      <c r="E16" s="18">
        <v>329319</v>
      </c>
      <c r="F16" s="18">
        <f t="shared" si="0"/>
        <v>385212</v>
      </c>
      <c r="G16" s="19">
        <v>5</v>
      </c>
      <c r="H16" s="20">
        <v>13.9</v>
      </c>
      <c r="I16" s="19">
        <v>21</v>
      </c>
      <c r="J16" s="20">
        <v>19.79</v>
      </c>
      <c r="K16" s="20">
        <v>1.69</v>
      </c>
      <c r="L16" s="20">
        <v>0</v>
      </c>
      <c r="M16" s="20">
        <f t="shared" si="2"/>
        <v>21.48</v>
      </c>
    </row>
    <row r="17" spans="1:13" ht="15" x14ac:dyDescent="0.25">
      <c r="A17" s="14">
        <v>2013</v>
      </c>
      <c r="B17" s="14" t="s">
        <v>65</v>
      </c>
      <c r="C17" s="14" t="s">
        <v>66</v>
      </c>
      <c r="D17" s="18">
        <v>0</v>
      </c>
      <c r="E17" s="18">
        <v>0</v>
      </c>
      <c r="F17" s="18">
        <f t="shared" si="0"/>
        <v>0</v>
      </c>
      <c r="G17" s="19">
        <v>5</v>
      </c>
      <c r="H17" s="20">
        <v>10</v>
      </c>
      <c r="I17" s="19">
        <v>0</v>
      </c>
      <c r="J17" s="21" t="s">
        <v>25</v>
      </c>
      <c r="K17" s="21" t="s">
        <v>25</v>
      </c>
      <c r="L17" s="21" t="s">
        <v>25</v>
      </c>
      <c r="M17" s="21" t="s">
        <v>25</v>
      </c>
    </row>
    <row r="18" spans="1:13" ht="15" x14ac:dyDescent="0.25">
      <c r="A18" s="14">
        <v>2013</v>
      </c>
      <c r="B18" s="14" t="s">
        <v>28</v>
      </c>
      <c r="C18" s="14" t="s">
        <v>42</v>
      </c>
      <c r="D18" s="18">
        <v>0</v>
      </c>
      <c r="E18" s="18">
        <v>0</v>
      </c>
      <c r="F18" s="18">
        <f t="shared" si="0"/>
        <v>0</v>
      </c>
      <c r="G18" s="19">
        <v>1</v>
      </c>
      <c r="H18" s="20">
        <v>12.19</v>
      </c>
      <c r="I18" s="19">
        <v>1</v>
      </c>
      <c r="J18" s="20">
        <v>40.86</v>
      </c>
      <c r="K18" s="20">
        <v>1.5</v>
      </c>
      <c r="L18" s="20">
        <v>7.5</v>
      </c>
      <c r="M18" s="20">
        <f t="shared" ref="M18:M27" si="3">SUM(J18:L18)</f>
        <v>49.86</v>
      </c>
    </row>
    <row r="19" spans="1:13" ht="15" x14ac:dyDescent="0.25">
      <c r="A19" s="14">
        <v>2013</v>
      </c>
      <c r="B19" s="14" t="s">
        <v>28</v>
      </c>
      <c r="C19" s="14" t="s">
        <v>67</v>
      </c>
      <c r="D19" s="18">
        <v>0</v>
      </c>
      <c r="E19" s="18">
        <v>0</v>
      </c>
      <c r="F19" s="18">
        <f t="shared" si="0"/>
        <v>0</v>
      </c>
      <c r="G19" s="19">
        <v>1</v>
      </c>
      <c r="H19" s="20">
        <v>12.19</v>
      </c>
      <c r="I19" s="19">
        <v>1</v>
      </c>
      <c r="J19" s="20">
        <v>18</v>
      </c>
      <c r="K19" s="20">
        <v>1.5</v>
      </c>
      <c r="L19" s="20">
        <v>3.6</v>
      </c>
      <c r="M19" s="20">
        <f t="shared" si="3"/>
        <v>23.1</v>
      </c>
    </row>
    <row r="20" spans="1:13" ht="15" x14ac:dyDescent="0.25">
      <c r="A20" s="14">
        <v>2013</v>
      </c>
      <c r="B20" s="14" t="s">
        <v>28</v>
      </c>
      <c r="C20" s="14" t="s">
        <v>41</v>
      </c>
      <c r="D20" s="18">
        <v>0</v>
      </c>
      <c r="E20" s="18">
        <v>117993</v>
      </c>
      <c r="F20" s="18">
        <f t="shared" si="0"/>
        <v>117993</v>
      </c>
      <c r="G20" s="19">
        <v>5</v>
      </c>
      <c r="H20" s="20">
        <v>12.19</v>
      </c>
      <c r="I20" s="19">
        <v>6</v>
      </c>
      <c r="J20" s="20">
        <v>15.62</v>
      </c>
      <c r="K20" s="20">
        <v>0.75</v>
      </c>
      <c r="L20" s="20">
        <v>2.99</v>
      </c>
      <c r="M20" s="20">
        <f t="shared" si="3"/>
        <v>19.36</v>
      </c>
    </row>
    <row r="21" spans="1:13" ht="15" x14ac:dyDescent="0.25">
      <c r="A21" s="14">
        <v>2013</v>
      </c>
      <c r="B21" s="14" t="s">
        <v>43</v>
      </c>
      <c r="C21" s="14" t="s">
        <v>44</v>
      </c>
      <c r="D21" s="18">
        <v>0</v>
      </c>
      <c r="E21" s="18">
        <v>0</v>
      </c>
      <c r="F21" s="18">
        <f t="shared" si="0"/>
        <v>0</v>
      </c>
      <c r="G21" s="19">
        <v>2</v>
      </c>
      <c r="H21" s="20">
        <v>12.19</v>
      </c>
      <c r="I21" s="19">
        <v>6</v>
      </c>
      <c r="J21" s="20">
        <v>22.47</v>
      </c>
      <c r="K21" s="20">
        <v>2.5</v>
      </c>
      <c r="L21" s="20">
        <v>0</v>
      </c>
      <c r="M21" s="20">
        <f t="shared" si="3"/>
        <v>24.97</v>
      </c>
    </row>
    <row r="22" spans="1:13" ht="15" x14ac:dyDescent="0.25">
      <c r="A22" s="14">
        <v>2013</v>
      </c>
      <c r="B22" s="14" t="s">
        <v>45</v>
      </c>
      <c r="C22" s="14" t="s">
        <v>46</v>
      </c>
      <c r="D22" s="18">
        <v>0</v>
      </c>
      <c r="E22" s="18">
        <v>0</v>
      </c>
      <c r="F22" s="18">
        <f t="shared" si="0"/>
        <v>0</v>
      </c>
      <c r="G22" s="19">
        <v>3</v>
      </c>
      <c r="H22" s="20">
        <v>12.19</v>
      </c>
      <c r="I22" s="19">
        <v>7</v>
      </c>
      <c r="J22" s="20">
        <v>12.85</v>
      </c>
      <c r="K22" s="20">
        <v>2.82</v>
      </c>
      <c r="L22" s="20">
        <v>1.45</v>
      </c>
      <c r="M22" s="20">
        <f t="shared" si="3"/>
        <v>17.12</v>
      </c>
    </row>
    <row r="23" spans="1:13" ht="15" x14ac:dyDescent="0.25">
      <c r="A23" s="14">
        <v>2013</v>
      </c>
      <c r="B23" s="14" t="s">
        <v>47</v>
      </c>
      <c r="C23" s="14" t="s">
        <v>68</v>
      </c>
      <c r="D23" s="18">
        <v>0</v>
      </c>
      <c r="E23" s="18">
        <v>0</v>
      </c>
      <c r="F23" s="18">
        <f t="shared" si="0"/>
        <v>0</v>
      </c>
      <c r="G23" s="19">
        <v>10</v>
      </c>
      <c r="H23" s="20">
        <v>12.19</v>
      </c>
      <c r="I23" s="19">
        <v>40</v>
      </c>
      <c r="J23" s="20">
        <v>13.67</v>
      </c>
      <c r="K23" s="20">
        <v>2.33</v>
      </c>
      <c r="L23" s="20">
        <v>1.25</v>
      </c>
      <c r="M23" s="20">
        <f t="shared" si="3"/>
        <v>17.25</v>
      </c>
    </row>
    <row r="24" spans="1:13" ht="15" x14ac:dyDescent="0.25">
      <c r="A24" s="14">
        <v>2013</v>
      </c>
      <c r="B24" s="14" t="s">
        <v>48</v>
      </c>
      <c r="C24" s="14" t="s">
        <v>69</v>
      </c>
      <c r="D24" s="18">
        <v>0</v>
      </c>
      <c r="E24" s="18">
        <v>0</v>
      </c>
      <c r="F24" s="18">
        <f t="shared" si="0"/>
        <v>0</v>
      </c>
      <c r="G24" s="19">
        <v>5</v>
      </c>
      <c r="H24" s="20">
        <v>12</v>
      </c>
      <c r="I24" s="19">
        <v>18</v>
      </c>
      <c r="J24" s="20">
        <v>20.41</v>
      </c>
      <c r="K24" s="20">
        <v>2.65</v>
      </c>
      <c r="L24" s="20">
        <v>0.08</v>
      </c>
      <c r="M24" s="20">
        <f t="shared" si="3"/>
        <v>23.139999999999997</v>
      </c>
    </row>
    <row r="25" spans="1:13" ht="15" x14ac:dyDescent="0.25">
      <c r="A25" s="14">
        <v>2013</v>
      </c>
      <c r="B25" s="14" t="s">
        <v>49</v>
      </c>
      <c r="C25" s="14" t="s">
        <v>50</v>
      </c>
      <c r="D25" s="18">
        <v>0</v>
      </c>
      <c r="E25" s="18">
        <v>0</v>
      </c>
      <c r="F25" s="18">
        <f t="shared" si="0"/>
        <v>0</v>
      </c>
      <c r="G25" s="19">
        <v>5</v>
      </c>
      <c r="H25" s="20">
        <v>12.19</v>
      </c>
      <c r="I25" s="19">
        <v>22</v>
      </c>
      <c r="J25" s="20">
        <v>23.43</v>
      </c>
      <c r="K25" s="20">
        <v>0</v>
      </c>
      <c r="L25" s="20">
        <v>0</v>
      </c>
      <c r="M25" s="20">
        <f t="shared" si="3"/>
        <v>23.43</v>
      </c>
    </row>
    <row r="26" spans="1:13" ht="15" x14ac:dyDescent="0.25">
      <c r="A26" s="14">
        <v>2013</v>
      </c>
      <c r="B26" s="14" t="s">
        <v>49</v>
      </c>
      <c r="C26" s="14" t="s">
        <v>51</v>
      </c>
      <c r="D26" s="18">
        <v>0</v>
      </c>
      <c r="E26" s="18">
        <v>0</v>
      </c>
      <c r="F26" s="18">
        <f t="shared" si="0"/>
        <v>0</v>
      </c>
      <c r="G26" s="19">
        <v>12</v>
      </c>
      <c r="H26" s="20">
        <v>12.19</v>
      </c>
      <c r="I26" s="19">
        <v>18</v>
      </c>
      <c r="J26" s="20">
        <v>31.44</v>
      </c>
      <c r="K26" s="20">
        <v>6.18</v>
      </c>
      <c r="L26" s="20">
        <v>9.99</v>
      </c>
      <c r="M26" s="20">
        <f t="shared" si="3"/>
        <v>47.610000000000007</v>
      </c>
    </row>
    <row r="27" spans="1:13" ht="15" x14ac:dyDescent="0.25">
      <c r="A27" s="7"/>
      <c r="B27" s="14"/>
      <c r="C27" s="15">
        <f>COUNT(A2:A26)</f>
        <v>25</v>
      </c>
      <c r="D27" s="22">
        <f>SUM(D2:D26)</f>
        <v>559650</v>
      </c>
      <c r="E27" s="22">
        <f t="shared" ref="E27:F27" si="4">SUM(E2:E26)</f>
        <v>2678598</v>
      </c>
      <c r="F27" s="22">
        <f t="shared" si="4"/>
        <v>3238248</v>
      </c>
      <c r="G27" s="23">
        <f>SUM(G2:G26)</f>
        <v>133</v>
      </c>
      <c r="H27" s="16">
        <f>AVERAGE(H2:H26)</f>
        <v>12.621666666666668</v>
      </c>
      <c r="I27" s="23">
        <f>SUM(I2:I26)</f>
        <v>383</v>
      </c>
      <c r="J27" s="16">
        <f>AVERAGE(J2:J26)</f>
        <v>19.75826086956522</v>
      </c>
      <c r="K27" s="16">
        <f t="shared" ref="K27:M27" si="5">AVERAGE(K2:K26)</f>
        <v>1.7873913043478264</v>
      </c>
      <c r="L27" s="16">
        <f t="shared" si="5"/>
        <v>2.0721739130434784</v>
      </c>
      <c r="M27" s="16">
        <f t="shared" si="3"/>
        <v>23.617826086956526</v>
      </c>
    </row>
    <row r="29" spans="1:13" x14ac:dyDescent="0.2">
      <c r="A29" s="4" t="s">
        <v>70</v>
      </c>
    </row>
    <row r="30" spans="1:13" x14ac:dyDescent="0.2">
      <c r="A30" s="4" t="s">
        <v>11</v>
      </c>
    </row>
    <row r="31" spans="1:13" x14ac:dyDescent="0.2">
      <c r="A31" s="4" t="s">
        <v>12</v>
      </c>
    </row>
    <row r="32" spans="1:13" x14ac:dyDescent="0.2">
      <c r="A32" s="5" t="s">
        <v>13</v>
      </c>
    </row>
    <row r="33" spans="1:1" x14ac:dyDescent="0.2">
      <c r="A33" s="6" t="s">
        <v>22</v>
      </c>
    </row>
    <row r="34" spans="1:1" x14ac:dyDescent="0.2">
      <c r="A34" s="6" t="s">
        <v>14</v>
      </c>
    </row>
    <row r="35" spans="1:1" x14ac:dyDescent="0.2">
      <c r="A35" s="6" t="s">
        <v>15</v>
      </c>
    </row>
  </sheetData>
  <pageMargins left="0.7" right="0.7" top="0.75" bottom="0.75" header="0.5" footer="0.3"/>
  <pageSetup scale="63" fitToHeight="0" orientation="landscape" r:id="rId1"/>
  <headerFooter>
    <oddHeader>&amp;C&amp;"Arial,Bold"&amp;12Summary of 2007 JOBZ Business Assistance Agreements Reported by Government Agencies in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view="pageLayout" topLeftCell="B1" zoomScaleNormal="100" workbookViewId="0">
      <selection activeCell="J29" sqref="J29"/>
    </sheetView>
  </sheetViews>
  <sheetFormatPr defaultRowHeight="15" x14ac:dyDescent="0.25"/>
  <cols>
    <col min="1" max="1" width="11.7109375" bestFit="1" customWidth="1"/>
    <col min="2" max="2" width="27.7109375" customWidth="1"/>
    <col min="3" max="3" width="46.42578125" customWidth="1"/>
    <col min="4" max="4" width="15.5703125" bestFit="1" customWidth="1"/>
    <col min="5" max="5" width="13.5703125" customWidth="1"/>
    <col min="6" max="6" width="11.140625" customWidth="1"/>
    <col min="7" max="7" width="11.28515625" customWidth="1"/>
    <col min="8" max="8" width="10.5703125" customWidth="1"/>
    <col min="10" max="10" width="15.5703125" customWidth="1"/>
  </cols>
  <sheetData>
    <row r="1" spans="1:10" ht="64.5" x14ac:dyDescent="0.25">
      <c r="A1" s="10" t="s">
        <v>0</v>
      </c>
      <c r="B1" s="10" t="s">
        <v>1</v>
      </c>
      <c r="C1" s="10" t="s">
        <v>2</v>
      </c>
      <c r="D1" s="10" t="s">
        <v>18</v>
      </c>
      <c r="E1" s="11" t="s">
        <v>20</v>
      </c>
      <c r="F1" s="11" t="s">
        <v>19</v>
      </c>
      <c r="G1" s="11" t="s">
        <v>21</v>
      </c>
      <c r="H1" s="11" t="s">
        <v>9</v>
      </c>
      <c r="I1" s="12" t="s">
        <v>10</v>
      </c>
      <c r="J1" s="11" t="s">
        <v>17</v>
      </c>
    </row>
    <row r="2" spans="1:10" x14ac:dyDescent="0.25">
      <c r="A2" s="14">
        <v>2013</v>
      </c>
      <c r="B2" s="14" t="s">
        <v>29</v>
      </c>
      <c r="C2" s="14" t="s">
        <v>31</v>
      </c>
      <c r="D2" s="19">
        <v>0</v>
      </c>
      <c r="E2" s="21" t="s">
        <v>25</v>
      </c>
      <c r="F2" s="19">
        <v>10</v>
      </c>
      <c r="G2" s="20">
        <v>15.19</v>
      </c>
      <c r="H2" s="20">
        <v>0.28999999999999998</v>
      </c>
      <c r="I2" s="20">
        <v>0.1</v>
      </c>
      <c r="J2" s="20">
        <f>SUM(G2:I2)</f>
        <v>15.579999999999998</v>
      </c>
    </row>
    <row r="3" spans="1:10" x14ac:dyDescent="0.25">
      <c r="A3" s="14">
        <v>2013</v>
      </c>
      <c r="B3" s="14" t="s">
        <v>32</v>
      </c>
      <c r="C3" s="14" t="s">
        <v>52</v>
      </c>
      <c r="D3" s="19">
        <v>0</v>
      </c>
      <c r="E3" s="21" t="s">
        <v>25</v>
      </c>
      <c r="F3" s="19">
        <v>0</v>
      </c>
      <c r="G3" s="21" t="s">
        <v>25</v>
      </c>
      <c r="H3" s="21" t="s">
        <v>25</v>
      </c>
      <c r="I3" s="21" t="s">
        <v>25</v>
      </c>
      <c r="J3" s="21" t="s">
        <v>25</v>
      </c>
    </row>
    <row r="4" spans="1:10" x14ac:dyDescent="0.25">
      <c r="A4" s="14">
        <v>2013</v>
      </c>
      <c r="B4" s="14" t="s">
        <v>33</v>
      </c>
      <c r="C4" s="14" t="s">
        <v>53</v>
      </c>
      <c r="D4" s="19">
        <v>172</v>
      </c>
      <c r="E4" s="21" t="s">
        <v>25</v>
      </c>
      <c r="F4" s="19">
        <v>0</v>
      </c>
      <c r="G4" s="21" t="s">
        <v>25</v>
      </c>
      <c r="H4" s="21" t="s">
        <v>25</v>
      </c>
      <c r="I4" s="21" t="s">
        <v>25</v>
      </c>
      <c r="J4" s="21" t="s">
        <v>25</v>
      </c>
    </row>
    <row r="5" spans="1:10" x14ac:dyDescent="0.25">
      <c r="A5" s="14">
        <v>2013</v>
      </c>
      <c r="B5" s="14" t="s">
        <v>27</v>
      </c>
      <c r="C5" s="14" t="s">
        <v>34</v>
      </c>
      <c r="D5" s="19">
        <v>19</v>
      </c>
      <c r="E5" s="20">
        <v>12.19</v>
      </c>
      <c r="F5" s="19">
        <v>19</v>
      </c>
      <c r="G5" s="20">
        <v>18.87</v>
      </c>
      <c r="H5" s="20">
        <v>0</v>
      </c>
      <c r="I5" s="20">
        <v>2.04</v>
      </c>
      <c r="J5" s="20">
        <f t="shared" ref="J5:J7" si="0">SUM(G5:I5)</f>
        <v>20.91</v>
      </c>
    </row>
    <row r="6" spans="1:10" x14ac:dyDescent="0.25">
      <c r="A6" s="14">
        <v>2013</v>
      </c>
      <c r="B6" s="14" t="s">
        <v>27</v>
      </c>
      <c r="C6" s="14" t="s">
        <v>54</v>
      </c>
      <c r="D6" s="19">
        <v>60</v>
      </c>
      <c r="E6" s="20">
        <v>12.19</v>
      </c>
      <c r="F6" s="19">
        <v>60</v>
      </c>
      <c r="G6" s="20">
        <v>18.82</v>
      </c>
      <c r="H6" s="20">
        <v>1.44</v>
      </c>
      <c r="I6" s="20">
        <v>1.44</v>
      </c>
      <c r="J6" s="20">
        <f t="shared" si="0"/>
        <v>21.700000000000003</v>
      </c>
    </row>
    <row r="7" spans="1:10" x14ac:dyDescent="0.25">
      <c r="A7" s="14">
        <v>2013</v>
      </c>
      <c r="B7" s="14" t="s">
        <v>55</v>
      </c>
      <c r="C7" s="14" t="s">
        <v>35</v>
      </c>
      <c r="D7" s="19">
        <v>15</v>
      </c>
      <c r="E7" s="20">
        <v>12.19</v>
      </c>
      <c r="F7" s="19">
        <v>15</v>
      </c>
      <c r="G7" s="20">
        <v>21.51</v>
      </c>
      <c r="H7" s="20">
        <v>0.88</v>
      </c>
      <c r="I7" s="20">
        <v>0.35</v>
      </c>
      <c r="J7" s="20">
        <f t="shared" si="0"/>
        <v>22.740000000000002</v>
      </c>
    </row>
    <row r="8" spans="1:10" x14ac:dyDescent="0.25">
      <c r="A8" s="14">
        <v>2013</v>
      </c>
      <c r="B8" s="14" t="s">
        <v>26</v>
      </c>
      <c r="C8" s="14" t="s">
        <v>36</v>
      </c>
      <c r="D8" s="19">
        <v>0</v>
      </c>
      <c r="E8" s="21" t="s">
        <v>25</v>
      </c>
      <c r="F8" s="19">
        <v>0</v>
      </c>
      <c r="G8" s="21" t="s">
        <v>25</v>
      </c>
      <c r="H8" s="21" t="s">
        <v>25</v>
      </c>
      <c r="I8" s="21" t="s">
        <v>25</v>
      </c>
      <c r="J8" s="21" t="s">
        <v>25</v>
      </c>
    </row>
    <row r="9" spans="1:10" x14ac:dyDescent="0.25">
      <c r="A9" s="14">
        <v>2013</v>
      </c>
      <c r="B9" s="14" t="s">
        <v>56</v>
      </c>
      <c r="C9" s="14" t="s">
        <v>57</v>
      </c>
      <c r="D9" s="19">
        <v>8</v>
      </c>
      <c r="E9" s="20">
        <v>12.19</v>
      </c>
      <c r="F9" s="19">
        <v>8</v>
      </c>
      <c r="G9" s="20">
        <v>13.71</v>
      </c>
      <c r="H9" s="20">
        <v>0.87</v>
      </c>
      <c r="I9" s="20">
        <v>0.47</v>
      </c>
      <c r="J9" s="20">
        <f>SUM(G9:I9)</f>
        <v>15.05</v>
      </c>
    </row>
    <row r="10" spans="1:10" x14ac:dyDescent="0.25">
      <c r="A10" s="14">
        <v>2013</v>
      </c>
      <c r="B10" s="14" t="s">
        <v>30</v>
      </c>
      <c r="C10" s="14" t="s">
        <v>58</v>
      </c>
      <c r="D10" s="19">
        <v>0</v>
      </c>
      <c r="E10" s="21" t="s">
        <v>25</v>
      </c>
      <c r="F10" s="19">
        <v>0</v>
      </c>
      <c r="G10" s="21" t="s">
        <v>25</v>
      </c>
      <c r="H10" s="21" t="s">
        <v>25</v>
      </c>
      <c r="I10" s="21" t="s">
        <v>25</v>
      </c>
      <c r="J10" s="21" t="s">
        <v>25</v>
      </c>
    </row>
    <row r="11" spans="1:10" x14ac:dyDescent="0.25">
      <c r="A11" s="14">
        <v>2013</v>
      </c>
      <c r="B11" s="14" t="s">
        <v>23</v>
      </c>
      <c r="C11" s="14" t="s">
        <v>37</v>
      </c>
      <c r="D11" s="19">
        <v>15</v>
      </c>
      <c r="E11" s="20">
        <v>12.19</v>
      </c>
      <c r="F11" s="19">
        <v>15</v>
      </c>
      <c r="G11" s="20">
        <v>19.27</v>
      </c>
      <c r="H11" s="20">
        <v>0.94</v>
      </c>
      <c r="I11" s="20">
        <v>6.95</v>
      </c>
      <c r="J11" s="20">
        <f>SUM(G11:I11)</f>
        <v>27.16</v>
      </c>
    </row>
    <row r="12" spans="1:10" x14ac:dyDescent="0.25">
      <c r="A12" s="14">
        <v>2013</v>
      </c>
      <c r="B12" s="14" t="s">
        <v>24</v>
      </c>
      <c r="C12" s="14" t="s">
        <v>38</v>
      </c>
      <c r="D12" s="19">
        <v>0</v>
      </c>
      <c r="E12" s="21" t="s">
        <v>25</v>
      </c>
      <c r="F12" s="19">
        <v>0</v>
      </c>
      <c r="G12" s="21" t="s">
        <v>25</v>
      </c>
      <c r="H12" s="21" t="s">
        <v>25</v>
      </c>
      <c r="I12" s="21" t="s">
        <v>25</v>
      </c>
      <c r="J12" s="21" t="s">
        <v>25</v>
      </c>
    </row>
    <row r="13" spans="1:10" x14ac:dyDescent="0.25">
      <c r="A13" s="14">
        <v>2013</v>
      </c>
      <c r="B13" s="14" t="s">
        <v>59</v>
      </c>
      <c r="C13" s="14" t="s">
        <v>39</v>
      </c>
      <c r="D13" s="19">
        <v>0</v>
      </c>
      <c r="E13" s="21" t="s">
        <v>25</v>
      </c>
      <c r="F13" s="19">
        <v>0</v>
      </c>
      <c r="G13" s="21" t="s">
        <v>25</v>
      </c>
      <c r="H13" s="21" t="s">
        <v>25</v>
      </c>
      <c r="I13" s="21" t="s">
        <v>25</v>
      </c>
      <c r="J13" s="21" t="s">
        <v>25</v>
      </c>
    </row>
    <row r="14" spans="1:10" x14ac:dyDescent="0.25">
      <c r="A14" s="14">
        <v>2013</v>
      </c>
      <c r="B14" s="14" t="s">
        <v>60</v>
      </c>
      <c r="C14" s="14" t="s">
        <v>61</v>
      </c>
      <c r="D14" s="19">
        <v>2</v>
      </c>
      <c r="E14" s="20">
        <v>15</v>
      </c>
      <c r="F14" s="19">
        <v>0</v>
      </c>
      <c r="G14" s="21" t="s">
        <v>25</v>
      </c>
      <c r="H14" s="21" t="s">
        <v>25</v>
      </c>
      <c r="I14" s="21" t="s">
        <v>25</v>
      </c>
      <c r="J14" s="21" t="s">
        <v>25</v>
      </c>
    </row>
    <row r="15" spans="1:10" x14ac:dyDescent="0.25">
      <c r="A15" s="14">
        <v>2013</v>
      </c>
      <c r="B15" s="14" t="s">
        <v>62</v>
      </c>
      <c r="C15" s="14" t="s">
        <v>63</v>
      </c>
      <c r="D15" s="19">
        <v>4</v>
      </c>
      <c r="E15" s="20">
        <v>13.5</v>
      </c>
      <c r="F15" s="19">
        <v>4</v>
      </c>
      <c r="G15" s="20">
        <v>44.23</v>
      </c>
      <c r="H15" s="20">
        <v>1.96</v>
      </c>
      <c r="I15" s="20">
        <v>8.8000000000000007</v>
      </c>
      <c r="J15" s="20">
        <f>SUM(G15:I15)</f>
        <v>54.989999999999995</v>
      </c>
    </row>
    <row r="16" spans="1:10" x14ac:dyDescent="0.25">
      <c r="A16" s="14">
        <v>2013</v>
      </c>
      <c r="B16" s="14" t="s">
        <v>40</v>
      </c>
      <c r="C16" s="14" t="s">
        <v>64</v>
      </c>
      <c r="D16" s="19">
        <v>0</v>
      </c>
      <c r="E16" s="21" t="s">
        <v>25</v>
      </c>
      <c r="F16" s="19">
        <v>0</v>
      </c>
      <c r="G16" s="21" t="s">
        <v>25</v>
      </c>
      <c r="H16" s="21" t="s">
        <v>25</v>
      </c>
      <c r="I16" s="21" t="s">
        <v>25</v>
      </c>
      <c r="J16" s="21" t="s">
        <v>25</v>
      </c>
    </row>
    <row r="17" spans="1:10" x14ac:dyDescent="0.25">
      <c r="A17" s="14">
        <v>2013</v>
      </c>
      <c r="B17" s="14" t="s">
        <v>65</v>
      </c>
      <c r="C17" s="14" t="s">
        <v>66</v>
      </c>
      <c r="D17" s="19">
        <v>17</v>
      </c>
      <c r="E17" s="20">
        <v>10</v>
      </c>
      <c r="F17" s="19">
        <v>0</v>
      </c>
      <c r="G17" s="21" t="s">
        <v>25</v>
      </c>
      <c r="H17" s="21" t="s">
        <v>25</v>
      </c>
      <c r="I17" s="21" t="s">
        <v>25</v>
      </c>
      <c r="J17" s="21" t="s">
        <v>25</v>
      </c>
    </row>
    <row r="18" spans="1:10" x14ac:dyDescent="0.25">
      <c r="A18" s="14">
        <v>2013</v>
      </c>
      <c r="B18" s="14" t="s">
        <v>28</v>
      </c>
      <c r="C18" s="14" t="s">
        <v>42</v>
      </c>
      <c r="D18" s="19">
        <v>0</v>
      </c>
      <c r="E18" s="21" t="s">
        <v>25</v>
      </c>
      <c r="F18" s="19">
        <v>0</v>
      </c>
      <c r="G18" s="21" t="s">
        <v>25</v>
      </c>
      <c r="H18" s="21" t="s">
        <v>25</v>
      </c>
      <c r="I18" s="21" t="s">
        <v>25</v>
      </c>
      <c r="J18" s="21" t="s">
        <v>25</v>
      </c>
    </row>
    <row r="19" spans="1:10" x14ac:dyDescent="0.25">
      <c r="A19" s="14">
        <v>2013</v>
      </c>
      <c r="B19" s="14" t="s">
        <v>28</v>
      </c>
      <c r="C19" s="14" t="s">
        <v>67</v>
      </c>
      <c r="D19" s="19">
        <v>0</v>
      </c>
      <c r="E19" s="21" t="s">
        <v>25</v>
      </c>
      <c r="F19" s="19">
        <v>0</v>
      </c>
      <c r="G19" s="21" t="s">
        <v>25</v>
      </c>
      <c r="H19" s="21" t="s">
        <v>25</v>
      </c>
      <c r="I19" s="21" t="s">
        <v>25</v>
      </c>
      <c r="J19" s="21" t="s">
        <v>25</v>
      </c>
    </row>
    <row r="20" spans="1:10" x14ac:dyDescent="0.25">
      <c r="A20" s="14">
        <v>2013</v>
      </c>
      <c r="B20" s="14" t="s">
        <v>28</v>
      </c>
      <c r="C20" s="14" t="s">
        <v>41</v>
      </c>
      <c r="D20" s="19">
        <v>7</v>
      </c>
      <c r="E20" s="20">
        <v>12.19</v>
      </c>
      <c r="F20" s="19">
        <v>7</v>
      </c>
      <c r="G20" s="20">
        <v>30.54</v>
      </c>
      <c r="H20" s="20">
        <v>1.07</v>
      </c>
      <c r="I20" s="20">
        <v>5.81</v>
      </c>
      <c r="J20" s="20">
        <f>SUM(G20:I20)</f>
        <v>37.42</v>
      </c>
    </row>
    <row r="21" spans="1:10" x14ac:dyDescent="0.25">
      <c r="A21" s="14">
        <v>2013</v>
      </c>
      <c r="B21" s="14" t="s">
        <v>43</v>
      </c>
      <c r="C21" s="14" t="s">
        <v>44</v>
      </c>
      <c r="D21" s="19">
        <v>0</v>
      </c>
      <c r="E21" s="21" t="s">
        <v>25</v>
      </c>
      <c r="F21" s="19">
        <v>0</v>
      </c>
      <c r="G21" s="21" t="s">
        <v>25</v>
      </c>
      <c r="H21" s="21" t="s">
        <v>25</v>
      </c>
      <c r="I21" s="21" t="s">
        <v>25</v>
      </c>
      <c r="J21" s="21" t="s">
        <v>25</v>
      </c>
    </row>
    <row r="22" spans="1:10" x14ac:dyDescent="0.25">
      <c r="A22" s="14">
        <v>2013</v>
      </c>
      <c r="B22" s="14" t="s">
        <v>45</v>
      </c>
      <c r="C22" s="14" t="s">
        <v>46</v>
      </c>
      <c r="D22" s="19">
        <v>0</v>
      </c>
      <c r="E22" s="21" t="s">
        <v>25</v>
      </c>
      <c r="F22" s="19">
        <v>0</v>
      </c>
      <c r="G22" s="21" t="s">
        <v>25</v>
      </c>
      <c r="H22" s="21" t="s">
        <v>25</v>
      </c>
      <c r="I22" s="21" t="s">
        <v>25</v>
      </c>
      <c r="J22" s="21" t="s">
        <v>25</v>
      </c>
    </row>
    <row r="23" spans="1:10" x14ac:dyDescent="0.25">
      <c r="A23" s="14">
        <v>2013</v>
      </c>
      <c r="B23" s="14" t="s">
        <v>47</v>
      </c>
      <c r="C23" s="14" t="s">
        <v>68</v>
      </c>
      <c r="D23" s="19">
        <v>0</v>
      </c>
      <c r="E23" s="21" t="s">
        <v>25</v>
      </c>
      <c r="F23" s="19">
        <v>0</v>
      </c>
      <c r="G23" s="21" t="s">
        <v>25</v>
      </c>
      <c r="H23" s="21" t="s">
        <v>25</v>
      </c>
      <c r="I23" s="21" t="s">
        <v>25</v>
      </c>
      <c r="J23" s="21" t="s">
        <v>25</v>
      </c>
    </row>
    <row r="24" spans="1:10" x14ac:dyDescent="0.25">
      <c r="A24" s="14">
        <v>2013</v>
      </c>
      <c r="B24" s="14" t="s">
        <v>48</v>
      </c>
      <c r="C24" s="14" t="s">
        <v>69</v>
      </c>
      <c r="D24" s="19">
        <v>18</v>
      </c>
      <c r="E24" s="20">
        <v>12</v>
      </c>
      <c r="F24" s="19">
        <v>18</v>
      </c>
      <c r="G24" s="20">
        <v>28.64</v>
      </c>
      <c r="H24" s="20">
        <v>3.78</v>
      </c>
      <c r="I24" s="20">
        <v>0.05</v>
      </c>
      <c r="J24" s="20">
        <f>SUM(G24:I24)</f>
        <v>32.47</v>
      </c>
    </row>
    <row r="25" spans="1:10" x14ac:dyDescent="0.25">
      <c r="A25" s="14">
        <v>2013</v>
      </c>
      <c r="B25" s="14" t="s">
        <v>49</v>
      </c>
      <c r="C25" s="14" t="s">
        <v>50</v>
      </c>
      <c r="D25" s="19">
        <v>1</v>
      </c>
      <c r="E25" s="20">
        <v>12.19</v>
      </c>
      <c r="F25" s="19">
        <v>1</v>
      </c>
      <c r="G25" s="20">
        <v>132.21</v>
      </c>
      <c r="H25" s="20">
        <v>0</v>
      </c>
      <c r="I25" s="20">
        <v>0</v>
      </c>
      <c r="J25" s="20">
        <f>SUM(G25:I25)</f>
        <v>132.21</v>
      </c>
    </row>
    <row r="26" spans="1:10" x14ac:dyDescent="0.25">
      <c r="A26" s="14">
        <v>2013</v>
      </c>
      <c r="B26" s="14" t="s">
        <v>49</v>
      </c>
      <c r="C26" s="14" t="s">
        <v>51</v>
      </c>
      <c r="D26" s="19">
        <v>0</v>
      </c>
      <c r="E26" s="21" t="s">
        <v>25</v>
      </c>
      <c r="F26" s="19">
        <v>0</v>
      </c>
      <c r="G26" s="21" t="s">
        <v>25</v>
      </c>
      <c r="H26" s="21" t="s">
        <v>25</v>
      </c>
      <c r="I26" s="21" t="s">
        <v>25</v>
      </c>
      <c r="J26" s="21" t="s">
        <v>25</v>
      </c>
    </row>
    <row r="27" spans="1:10" x14ac:dyDescent="0.25">
      <c r="A27" s="7"/>
      <c r="B27" s="7"/>
      <c r="C27" s="8">
        <f>COUNT(D2:D26)</f>
        <v>25</v>
      </c>
      <c r="D27" s="23">
        <f>SUM(D2:D26)</f>
        <v>338</v>
      </c>
      <c r="E27" s="16">
        <f>AVERAGE(E2:E26)</f>
        <v>12.348181818181816</v>
      </c>
      <c r="F27" s="23">
        <f>SUM(F2:F26)</f>
        <v>157</v>
      </c>
      <c r="G27" s="16">
        <f>AVERAGE(G2:G26)</f>
        <v>34.298999999999999</v>
      </c>
      <c r="H27" s="16">
        <f>AVERAGE(H2:H26)</f>
        <v>1.123</v>
      </c>
      <c r="I27" s="16">
        <f t="shared" ref="I27:J27" si="1">AVERAGE(I2:I26)</f>
        <v>2.601</v>
      </c>
      <c r="J27" s="16">
        <f t="shared" si="1"/>
        <v>38.023000000000003</v>
      </c>
    </row>
    <row r="28" spans="1:10" x14ac:dyDescent="0.25">
      <c r="A28" s="9"/>
      <c r="B28" s="9"/>
      <c r="C28" s="9"/>
      <c r="D28" s="9"/>
      <c r="E28" s="9"/>
      <c r="F28" s="9"/>
      <c r="G28" s="9"/>
      <c r="H28" s="9"/>
      <c r="I28" s="9"/>
      <c r="J28" s="17"/>
    </row>
    <row r="29" spans="1:1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</sheetData>
  <pageMargins left="0.7" right="0.7" top="0.75" bottom="0.75" header="0.5" footer="0.3"/>
  <pageSetup scale="70" fitToHeight="0" orientation="landscape" r:id="rId1"/>
  <headerFooter>
    <oddHeader>&amp;C&amp;"Arial,Bold"&amp;12Summary of 2007 JOBZ Business Assistance Agreements Reported by Government Agencies in 2013 (continued)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FTE</vt:lpstr>
      <vt:lpstr>Retained</vt:lpstr>
      <vt:lpstr>Sheet3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Ed Hodder</cp:lastModifiedBy>
  <cp:lastPrinted>2014-10-09T14:11:45Z</cp:lastPrinted>
  <dcterms:created xsi:type="dcterms:W3CDTF">2012-11-16T15:03:18Z</dcterms:created>
  <dcterms:modified xsi:type="dcterms:W3CDTF">2014-10-09T14:16:35Z</dcterms:modified>
</cp:coreProperties>
</file>