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s\ehodder\2016 JOBZ Report Accessibility\"/>
    </mc:Choice>
  </mc:AlternateContent>
  <bookViews>
    <workbookView xWindow="720" yWindow="540" windowWidth="17955" windowHeight="11355"/>
  </bookViews>
  <sheets>
    <sheet name="Appendix I 2006 FTE Data" sheetId="1" r:id="rId1"/>
    <sheet name="Appendix I 2006 Retention Data" sheetId="2" r:id="rId2"/>
  </sheets>
  <calcPr calcId="152511"/>
</workbook>
</file>

<file path=xl/calcChain.xml><?xml version="1.0" encoding="utf-8"?>
<calcChain xmlns="http://schemas.openxmlformats.org/spreadsheetml/2006/main">
  <c r="J2" i="2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I42" i="2" l="1"/>
  <c r="H42" i="2"/>
  <c r="G42" i="2"/>
  <c r="C42" i="2"/>
  <c r="F42" i="2"/>
  <c r="E42" i="2"/>
  <c r="D42" i="2"/>
  <c r="C42" i="1"/>
  <c r="L42" i="1"/>
  <c r="M42" i="1" s="1"/>
  <c r="K42" i="1"/>
  <c r="J42" i="1"/>
  <c r="I42" i="1"/>
  <c r="H42" i="1"/>
  <c r="G42" i="1"/>
  <c r="E42" i="1"/>
  <c r="D42" i="1"/>
  <c r="J42" i="2" l="1"/>
</calcChain>
</file>

<file path=xl/sharedStrings.xml><?xml version="1.0" encoding="utf-8"?>
<sst xmlns="http://schemas.openxmlformats.org/spreadsheetml/2006/main" count="311" uniqueCount="101">
  <si>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</si>
  <si>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</si>
  <si>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</si>
  <si>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</si>
  <si>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</si>
  <si>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</si>
  <si>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</si>
  <si>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</si>
  <si>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</si>
  <si>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</si>
  <si>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</si>
  <si>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</si>
  <si>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</si>
  <si>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</si>
  <si>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</si>
  <si>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</si>
  <si>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</si>
  <si>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</si>
  <si>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</si>
  <si>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</si>
  <si>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</si>
  <si>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</si>
  <si>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</si>
  <si>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 Seaway Port Authority</t>
  </si>
  <si>
    <t>Fergus Falls, City of</t>
  </si>
  <si>
    <t>Pine City, City of</t>
  </si>
  <si>
    <t>Null</t>
  </si>
  <si>
    <t>Rochester, City of</t>
  </si>
  <si>
    <t>Blue Earth County</t>
  </si>
  <si>
    <t>Cambridge, City of</t>
  </si>
  <si>
    <t>Albert Lea, City of</t>
  </si>
  <si>
    <t>Alexandria, City of</t>
  </si>
  <si>
    <t>Litchfield, City of</t>
  </si>
  <si>
    <t>Morris, City of</t>
  </si>
  <si>
    <t>Nashwauk, City of</t>
  </si>
  <si>
    <t>Red Wing Port Authority</t>
  </si>
  <si>
    <t>Zumbro River Brand</t>
  </si>
  <si>
    <t>Aagard Group LLC</t>
  </si>
  <si>
    <t>Apol's Harley Davidson</t>
  </si>
  <si>
    <t>MAPE USA I</t>
  </si>
  <si>
    <t>Clarissa, City of</t>
  </si>
  <si>
    <t>Dodge Center, City of</t>
  </si>
  <si>
    <t>McNeilus Steel</t>
  </si>
  <si>
    <t>Dodge County</t>
  </si>
  <si>
    <t>Welsh Equipment</t>
  </si>
  <si>
    <t>Vinco Inc</t>
  </si>
  <si>
    <t>Haverhill Township</t>
  </si>
  <si>
    <t>Silver Creek Stoneworks Inc</t>
  </si>
  <si>
    <t>Trico TC Wind Inc</t>
  </si>
  <si>
    <t>Luverne EDA</t>
  </si>
  <si>
    <t>Express Ag LLC</t>
  </si>
  <si>
    <t>Marshall, City of</t>
  </si>
  <si>
    <t>Ralco Nutrition Inc</t>
  </si>
  <si>
    <t>Westmor Industries LLC</t>
  </si>
  <si>
    <t>Motley, City of</t>
  </si>
  <si>
    <t>Birchacek Stone</t>
  </si>
  <si>
    <t>American Bank of the North</t>
  </si>
  <si>
    <t>Paynesville, City of</t>
  </si>
  <si>
    <t>Louis Industries</t>
  </si>
  <si>
    <t>Lake Superior Laundry Inc</t>
  </si>
  <si>
    <t>Red Lake Falls, City of</t>
  </si>
  <si>
    <t>Northwest Manufacturing Inc</t>
  </si>
  <si>
    <t>Capital Safety II</t>
  </si>
  <si>
    <t>Redwood Falls, City of</t>
  </si>
  <si>
    <t>RVI Inc</t>
  </si>
  <si>
    <t>Rockville, City of</t>
  </si>
  <si>
    <t>S.J. Louis Construction Inc</t>
  </si>
  <si>
    <t>Sauk Centre, City of</t>
  </si>
  <si>
    <t>Stewart, City of</t>
  </si>
  <si>
    <t>Walker, City of</t>
  </si>
  <si>
    <t>CavCom Inc</t>
  </si>
  <si>
    <t>Welcome, City of</t>
  </si>
  <si>
    <t>Valero Renewable Fuels</t>
  </si>
  <si>
    <t>Winnebago, City of</t>
  </si>
  <si>
    <t>Zierke Built Manufacturing II</t>
  </si>
  <si>
    <t>Winsted Township</t>
  </si>
  <si>
    <t>US Water</t>
  </si>
  <si>
    <t>Con-Tech Manufacturing Inc</t>
  </si>
  <si>
    <t>Standard Iron &amp; Wire Works</t>
  </si>
  <si>
    <t>Willmar, City of</t>
  </si>
  <si>
    <t>Ero Guard Inc</t>
  </si>
  <si>
    <t>Industrial Fabrication Services Inc</t>
  </si>
  <si>
    <t>Camp Release Township</t>
  </si>
  <si>
    <t>J &amp; D Construction</t>
  </si>
  <si>
    <t>Host Machine Inc</t>
  </si>
  <si>
    <t>Farm-Rite Equipment Inc</t>
  </si>
  <si>
    <t>Miller Manufacturing</t>
  </si>
  <si>
    <t>Green Tech Manufacturing Inc</t>
  </si>
  <si>
    <t>Juhl Wind Inc</t>
  </si>
  <si>
    <t>NRI Electronics</t>
  </si>
  <si>
    <t>Formafeed Inc II</t>
  </si>
  <si>
    <t>Formafeed Inc I</t>
  </si>
  <si>
    <t>Life-Science Innovation</t>
  </si>
  <si>
    <t>Staff Manufacturing LLC dba Riteway Manufacturing Inc</t>
  </si>
  <si>
    <t>Northstar Tool &amp; Machine Inc dba Northstar Aerospace</t>
  </si>
  <si>
    <t>Dassel, City of</t>
  </si>
  <si>
    <t>Glencoe, City of</t>
  </si>
  <si>
    <t>International Falls, City of</t>
  </si>
  <si>
    <t>Pipestone, City of</t>
  </si>
  <si>
    <t>Note:  Capital Investment is the amount of private capital investment actually made by the business in the JOBZ zone from January 1, 2015 through December 31, 2015.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</si>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</sst>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4" fillId="0" borderId="2" xfId="0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6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0" fontId="7" fillId="0" borderId="2" xfId="0" applyFont="1" applyBorder="1"/>
    <xf numFmtId="8" fontId="7" fillId="0" borderId="2" xfId="0" applyNumberFormat="1" applyFont="1" applyBorder="1"/>
    <xf numFmtId="6" fontId="7" fillId="0" borderId="2" xfId="0" applyNumberFormat="1" applyFont="1" applyBorder="1"/>
    <xf numFmtId="164" fontId="7" fillId="0" borderId="2" xfId="2" applyNumberFormat="1" applyFont="1" applyBorder="1"/>
    <xf numFmtId="165" fontId="0" fillId="0" borderId="2" xfId="0" applyNumberFormat="1" applyBorder="1" applyAlignment="1">
      <alignment horizontal="right"/>
    </xf>
    <xf numFmtId="8" fontId="0" fillId="0" borderId="2" xfId="0" applyNumberFormat="1" applyBorder="1" applyAlignment="1">
      <alignment horizontal="right"/>
    </xf>
    <xf numFmtId="165" fontId="0" fillId="0" borderId="2" xfId="0" applyNumberFormat="1" applyBorder="1"/>
    <xf numFmtId="165" fontId="7" fillId="0" borderId="2" xfId="0" applyNumberFormat="1" applyFont="1" applyBorder="1" applyAlignment="1">
      <alignment horizontal="right"/>
    </xf>
    <xf numFmtId="8" fontId="7" fillId="0" borderId="2" xfId="0" applyNumberFormat="1" applyFont="1" applyBorder="1" applyAlignment="1">
      <alignment horizontal="right"/>
    </xf>
    <xf numFmtId="0" fontId="9" fillId="0" borderId="2" xfId="0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Layout" zoomScaleNormal="100" workbookViewId="0">
      <selection activeCell="A42" sqref="A42:B42"/>
    </sheetView>
  </sheetViews>
  <sheetFormatPr defaultRowHeight="14.25" x14ac:dyDescent="0.2"/>
  <cols>
    <col min="1" max="1" width="11.7109375" style="8" bestFit="1" customWidth="1"/>
    <col min="2" max="2" width="27.7109375" style="8" customWidth="1"/>
    <col min="3" max="3" width="50.140625" style="8" customWidth="1"/>
    <col min="4" max="4" width="11.85546875" style="8" customWidth="1"/>
    <col min="5" max="6" width="12.85546875" style="8" customWidth="1"/>
    <col min="7" max="7" width="6.42578125" style="8" customWidth="1"/>
    <col min="8" max="8" width="12.28515625" style="8" customWidth="1"/>
    <col min="9" max="9" width="10.140625" style="8" customWidth="1"/>
    <col min="10" max="10" width="10.28515625" style="8" customWidth="1"/>
    <col min="11" max="11" width="10.140625" style="8" customWidth="1"/>
    <col min="12" max="12" width="8.85546875" style="8" customWidth="1"/>
    <col min="13" max="13" width="12.85546875" style="8" customWidth="1"/>
    <col min="14" max="16384" width="9.140625" style="8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2" t="s">
        <v>17</v>
      </c>
    </row>
    <row r="2" spans="1:13" ht="15" x14ac:dyDescent="0.25">
      <c r="A2" s="14">
        <v>2016</v>
      </c>
      <c r="B2" s="14" t="s">
        <v>30</v>
      </c>
      <c r="C2" s="14" t="s">
        <v>36</v>
      </c>
      <c r="D2" s="13">
        <v>0</v>
      </c>
      <c r="E2" s="13">
        <v>586737</v>
      </c>
      <c r="F2" s="13">
        <f>SUM(D2:E2)</f>
        <v>586737</v>
      </c>
      <c r="G2" s="14">
        <v>18</v>
      </c>
      <c r="H2" s="15">
        <v>12.82</v>
      </c>
      <c r="I2" s="14">
        <v>89</v>
      </c>
      <c r="J2" s="21">
        <v>21.57</v>
      </c>
      <c r="K2" s="21">
        <v>1.87</v>
      </c>
      <c r="L2" s="21">
        <v>0.28000000000000003</v>
      </c>
      <c r="M2" s="21">
        <f>SUM(J2:L2)</f>
        <v>23.720000000000002</v>
      </c>
    </row>
    <row r="3" spans="1:13" ht="15" x14ac:dyDescent="0.25">
      <c r="A3" s="14">
        <v>2016</v>
      </c>
      <c r="B3" s="14" t="s">
        <v>31</v>
      </c>
      <c r="C3" s="14" t="s">
        <v>37</v>
      </c>
      <c r="D3" s="13">
        <v>0</v>
      </c>
      <c r="E3" s="13">
        <v>0</v>
      </c>
      <c r="F3" s="13">
        <f t="shared" ref="F3:F42" si="0">SUM(D3:E3)</f>
        <v>0</v>
      </c>
      <c r="G3" s="14">
        <v>10</v>
      </c>
      <c r="H3" s="15">
        <v>11.82</v>
      </c>
      <c r="I3" s="14">
        <v>46</v>
      </c>
      <c r="J3" s="21">
        <v>20.190000000000001</v>
      </c>
      <c r="K3" s="21">
        <v>1.45</v>
      </c>
      <c r="L3" s="21" t="s">
        <v>26</v>
      </c>
      <c r="M3" s="21">
        <f t="shared" ref="M3:M42" si="1">SUM(J3:L3)</f>
        <v>21.64</v>
      </c>
    </row>
    <row r="4" spans="1:13" ht="15" x14ac:dyDescent="0.25">
      <c r="A4" s="14">
        <v>2016</v>
      </c>
      <c r="B4" s="14" t="s">
        <v>31</v>
      </c>
      <c r="C4" s="14" t="s">
        <v>38</v>
      </c>
      <c r="D4" s="13">
        <v>0</v>
      </c>
      <c r="E4" s="13">
        <v>0</v>
      </c>
      <c r="F4" s="13">
        <f t="shared" si="0"/>
        <v>0</v>
      </c>
      <c r="G4" s="14">
        <v>15</v>
      </c>
      <c r="H4" s="15">
        <v>12.45</v>
      </c>
      <c r="I4" s="14">
        <v>16</v>
      </c>
      <c r="J4" s="21">
        <v>24.56</v>
      </c>
      <c r="K4" s="21">
        <v>1.47</v>
      </c>
      <c r="L4" s="21">
        <v>0.56999999999999995</v>
      </c>
      <c r="M4" s="21">
        <f t="shared" si="1"/>
        <v>26.599999999999998</v>
      </c>
    </row>
    <row r="5" spans="1:13" ht="15" x14ac:dyDescent="0.25">
      <c r="A5" s="14">
        <v>2016</v>
      </c>
      <c r="B5" s="14" t="s">
        <v>28</v>
      </c>
      <c r="C5" s="14" t="s">
        <v>80</v>
      </c>
      <c r="D5" s="13">
        <v>0</v>
      </c>
      <c r="E5" s="13">
        <v>62101</v>
      </c>
      <c r="F5" s="13">
        <f t="shared" si="0"/>
        <v>62101</v>
      </c>
      <c r="G5" s="14">
        <v>6</v>
      </c>
      <c r="H5" s="15">
        <v>13</v>
      </c>
      <c r="I5" s="14">
        <v>6</v>
      </c>
      <c r="J5" s="21">
        <v>19.5</v>
      </c>
      <c r="K5" s="21" t="s">
        <v>26</v>
      </c>
      <c r="L5" s="21">
        <v>0.24</v>
      </c>
      <c r="M5" s="21">
        <f t="shared" si="1"/>
        <v>19.739999999999998</v>
      </c>
    </row>
    <row r="6" spans="1:13" ht="15" x14ac:dyDescent="0.25">
      <c r="A6" s="14">
        <v>2016</v>
      </c>
      <c r="B6" s="14" t="s">
        <v>28</v>
      </c>
      <c r="C6" s="14" t="s">
        <v>81</v>
      </c>
      <c r="D6" s="13">
        <v>0</v>
      </c>
      <c r="E6" s="13">
        <v>484247</v>
      </c>
      <c r="F6" s="13">
        <f t="shared" si="0"/>
        <v>484247</v>
      </c>
      <c r="G6" s="14">
        <v>2</v>
      </c>
      <c r="H6" s="15">
        <v>10</v>
      </c>
      <c r="I6" s="14">
        <v>35</v>
      </c>
      <c r="J6" s="21">
        <v>18.36</v>
      </c>
      <c r="K6" s="21">
        <v>2.5</v>
      </c>
      <c r="L6" s="21" t="s">
        <v>26</v>
      </c>
      <c r="M6" s="21">
        <f t="shared" si="1"/>
        <v>20.86</v>
      </c>
    </row>
    <row r="7" spans="1:13" ht="15" x14ac:dyDescent="0.25">
      <c r="A7" s="14">
        <v>2016</v>
      </c>
      <c r="B7" s="14" t="s">
        <v>29</v>
      </c>
      <c r="C7" s="14" t="s">
        <v>76</v>
      </c>
      <c r="D7" s="13">
        <v>0</v>
      </c>
      <c r="E7" s="13">
        <v>0</v>
      </c>
      <c r="F7" s="13">
        <f t="shared" si="0"/>
        <v>0</v>
      </c>
      <c r="G7" s="14">
        <v>6</v>
      </c>
      <c r="H7" s="15">
        <v>12.82</v>
      </c>
      <c r="I7" s="14">
        <v>11</v>
      </c>
      <c r="J7" s="21">
        <v>21.11</v>
      </c>
      <c r="K7" s="21">
        <v>2.79</v>
      </c>
      <c r="L7" s="21">
        <v>1.91</v>
      </c>
      <c r="M7" s="21">
        <f t="shared" si="1"/>
        <v>25.81</v>
      </c>
    </row>
    <row r="8" spans="1:13" ht="15" x14ac:dyDescent="0.25">
      <c r="A8" s="14">
        <v>2016</v>
      </c>
      <c r="B8" s="14" t="s">
        <v>29</v>
      </c>
      <c r="C8" s="14" t="s">
        <v>39</v>
      </c>
      <c r="D8" s="13">
        <v>0</v>
      </c>
      <c r="E8" s="13">
        <v>0</v>
      </c>
      <c r="F8" s="13">
        <f t="shared" si="0"/>
        <v>0</v>
      </c>
      <c r="G8" s="14">
        <v>6</v>
      </c>
      <c r="H8" s="15">
        <v>12.82</v>
      </c>
      <c r="I8" s="14">
        <v>24</v>
      </c>
      <c r="J8" s="21">
        <v>22.13</v>
      </c>
      <c r="K8" s="21">
        <v>1.31</v>
      </c>
      <c r="L8" s="21">
        <v>0.92</v>
      </c>
      <c r="M8" s="21">
        <f t="shared" si="1"/>
        <v>24.36</v>
      </c>
    </row>
    <row r="9" spans="1:13" ht="15" x14ac:dyDescent="0.25">
      <c r="A9" s="14">
        <v>2016</v>
      </c>
      <c r="B9" s="14" t="s">
        <v>82</v>
      </c>
      <c r="C9" s="14" t="s">
        <v>83</v>
      </c>
      <c r="D9" s="13">
        <v>0</v>
      </c>
      <c r="E9" s="13">
        <v>0</v>
      </c>
      <c r="F9" s="13">
        <f t="shared" si="0"/>
        <v>0</v>
      </c>
      <c r="G9" s="14">
        <v>5</v>
      </c>
      <c r="H9" s="15">
        <v>12.82</v>
      </c>
      <c r="I9" s="14">
        <v>19</v>
      </c>
      <c r="J9" s="21">
        <v>22.95</v>
      </c>
      <c r="K9" s="21">
        <v>1.41</v>
      </c>
      <c r="L9" s="21">
        <v>9.4</v>
      </c>
      <c r="M9" s="21">
        <f t="shared" si="1"/>
        <v>33.76</v>
      </c>
    </row>
    <row r="10" spans="1:13" ht="15" x14ac:dyDescent="0.25">
      <c r="A10" s="14">
        <v>2016</v>
      </c>
      <c r="B10" s="14" t="s">
        <v>40</v>
      </c>
      <c r="C10" s="14" t="s">
        <v>84</v>
      </c>
      <c r="D10" s="13">
        <v>17075</v>
      </c>
      <c r="E10" s="13">
        <v>203198</v>
      </c>
      <c r="F10" s="13">
        <f t="shared" si="0"/>
        <v>220273</v>
      </c>
      <c r="G10" s="14">
        <v>3</v>
      </c>
      <c r="H10" s="15">
        <v>12.82</v>
      </c>
      <c r="I10" s="14">
        <v>6</v>
      </c>
      <c r="J10" s="20">
        <v>22.19</v>
      </c>
      <c r="K10" s="21" t="s">
        <v>26</v>
      </c>
      <c r="L10" s="20">
        <v>2.88</v>
      </c>
      <c r="M10" s="21">
        <f t="shared" si="1"/>
        <v>25.07</v>
      </c>
    </row>
    <row r="11" spans="1:13" ht="15" x14ac:dyDescent="0.25">
      <c r="A11" s="14">
        <v>2016</v>
      </c>
      <c r="B11" s="14" t="s">
        <v>95</v>
      </c>
      <c r="C11" s="14" t="s">
        <v>85</v>
      </c>
      <c r="D11" s="13">
        <v>0</v>
      </c>
      <c r="E11" s="13">
        <v>50000</v>
      </c>
      <c r="F11" s="13">
        <f t="shared" si="0"/>
        <v>50000</v>
      </c>
      <c r="G11" s="14">
        <v>5</v>
      </c>
      <c r="H11" s="15">
        <v>12.82</v>
      </c>
      <c r="I11" s="14">
        <v>8</v>
      </c>
      <c r="J11" s="21">
        <v>21.99</v>
      </c>
      <c r="K11" s="21">
        <v>0.41</v>
      </c>
      <c r="L11" s="21">
        <v>0.41</v>
      </c>
      <c r="M11" s="21">
        <f t="shared" si="1"/>
        <v>22.81</v>
      </c>
    </row>
    <row r="12" spans="1:13" ht="15" x14ac:dyDescent="0.25">
      <c r="A12" s="14">
        <v>2016</v>
      </c>
      <c r="B12" s="14" t="s">
        <v>41</v>
      </c>
      <c r="C12" s="14" t="s">
        <v>42</v>
      </c>
      <c r="D12" s="13">
        <v>453234</v>
      </c>
      <c r="E12" s="13">
        <v>1298491</v>
      </c>
      <c r="F12" s="13">
        <f t="shared" si="0"/>
        <v>1751725</v>
      </c>
      <c r="G12" s="14">
        <v>15</v>
      </c>
      <c r="H12" s="15">
        <v>12</v>
      </c>
      <c r="I12" s="14">
        <v>86</v>
      </c>
      <c r="J12" s="21">
        <v>18.440000000000001</v>
      </c>
      <c r="K12" s="21">
        <v>2.88</v>
      </c>
      <c r="L12" s="21">
        <v>3.77</v>
      </c>
      <c r="M12" s="21">
        <f t="shared" si="1"/>
        <v>25.09</v>
      </c>
    </row>
    <row r="13" spans="1:13" ht="15" x14ac:dyDescent="0.25">
      <c r="A13" s="14">
        <v>2016</v>
      </c>
      <c r="B13" s="14" t="s">
        <v>43</v>
      </c>
      <c r="C13" s="14" t="s">
        <v>44</v>
      </c>
      <c r="D13" s="13">
        <v>86912</v>
      </c>
      <c r="E13" s="13">
        <v>157889</v>
      </c>
      <c r="F13" s="13">
        <f t="shared" si="0"/>
        <v>244801</v>
      </c>
      <c r="G13" s="14">
        <v>5</v>
      </c>
      <c r="H13" s="21">
        <v>12.82</v>
      </c>
      <c r="I13" s="14">
        <v>23</v>
      </c>
      <c r="J13" s="21">
        <v>19.989999999999998</v>
      </c>
      <c r="K13" s="21">
        <v>1.87</v>
      </c>
      <c r="L13" s="21">
        <v>0.24</v>
      </c>
      <c r="M13" s="21">
        <f t="shared" si="1"/>
        <v>22.099999999999998</v>
      </c>
    </row>
    <row r="14" spans="1:13" ht="15" x14ac:dyDescent="0.25">
      <c r="A14" s="14">
        <v>2016</v>
      </c>
      <c r="B14" s="14" t="s">
        <v>43</v>
      </c>
      <c r="C14" s="14" t="s">
        <v>77</v>
      </c>
      <c r="D14" s="13">
        <v>0</v>
      </c>
      <c r="E14" s="13">
        <v>63907</v>
      </c>
      <c r="F14" s="13">
        <f t="shared" si="0"/>
        <v>63907</v>
      </c>
      <c r="G14" s="14">
        <v>2</v>
      </c>
      <c r="H14" s="15">
        <v>12.82</v>
      </c>
      <c r="I14" s="14">
        <v>9</v>
      </c>
      <c r="J14" s="21">
        <v>21.51</v>
      </c>
      <c r="K14" s="21">
        <v>0.37</v>
      </c>
      <c r="L14" s="21">
        <v>5.39</v>
      </c>
      <c r="M14" s="21">
        <f t="shared" si="1"/>
        <v>27.270000000000003</v>
      </c>
    </row>
    <row r="15" spans="1:13" ht="15" x14ac:dyDescent="0.25">
      <c r="A15" s="14">
        <v>2016</v>
      </c>
      <c r="B15" s="14" t="s">
        <v>23</v>
      </c>
      <c r="C15" s="14" t="s">
        <v>94</v>
      </c>
      <c r="D15" s="13">
        <v>0</v>
      </c>
      <c r="E15" s="13">
        <v>0</v>
      </c>
      <c r="F15" s="13">
        <f t="shared" si="0"/>
        <v>0</v>
      </c>
      <c r="G15" s="14">
        <v>0</v>
      </c>
      <c r="H15" s="21" t="s">
        <v>26</v>
      </c>
      <c r="I15" s="14">
        <v>36</v>
      </c>
      <c r="J15" s="21">
        <v>19.78</v>
      </c>
      <c r="K15" s="21">
        <v>1.03</v>
      </c>
      <c r="L15" s="21">
        <v>0.22</v>
      </c>
      <c r="M15" s="21">
        <f t="shared" si="1"/>
        <v>21.03</v>
      </c>
    </row>
    <row r="16" spans="1:13" ht="15" x14ac:dyDescent="0.25">
      <c r="A16" s="14">
        <v>2016</v>
      </c>
      <c r="B16" s="14" t="s">
        <v>24</v>
      </c>
      <c r="C16" s="14" t="s">
        <v>45</v>
      </c>
      <c r="D16" s="13">
        <v>0</v>
      </c>
      <c r="E16" s="13">
        <v>0</v>
      </c>
      <c r="F16" s="13">
        <f t="shared" si="0"/>
        <v>0</v>
      </c>
      <c r="G16" s="14">
        <v>4</v>
      </c>
      <c r="H16" s="15">
        <v>24.5</v>
      </c>
      <c r="I16" s="14">
        <v>6</v>
      </c>
      <c r="J16" s="21">
        <v>34.450000000000003</v>
      </c>
      <c r="K16" s="21">
        <v>1.41</v>
      </c>
      <c r="L16" s="21">
        <v>2.17</v>
      </c>
      <c r="M16" s="21">
        <f t="shared" si="1"/>
        <v>38.03</v>
      </c>
    </row>
    <row r="17" spans="1:13" ht="15" x14ac:dyDescent="0.25">
      <c r="A17" s="14">
        <v>2016</v>
      </c>
      <c r="B17" s="14" t="s">
        <v>96</v>
      </c>
      <c r="C17" s="14" t="s">
        <v>86</v>
      </c>
      <c r="D17" s="13">
        <v>187070</v>
      </c>
      <c r="E17" s="13">
        <v>575436</v>
      </c>
      <c r="F17" s="13">
        <f t="shared" si="0"/>
        <v>762506</v>
      </c>
      <c r="G17" s="14">
        <v>11</v>
      </c>
      <c r="H17" s="15">
        <v>10.23</v>
      </c>
      <c r="I17" s="14">
        <v>228</v>
      </c>
      <c r="J17" s="21">
        <v>17.260000000000002</v>
      </c>
      <c r="K17" s="21">
        <v>1.78</v>
      </c>
      <c r="L17" s="21">
        <v>0.28000000000000003</v>
      </c>
      <c r="M17" s="21">
        <f t="shared" si="1"/>
        <v>19.320000000000004</v>
      </c>
    </row>
    <row r="18" spans="1:13" ht="15" x14ac:dyDescent="0.25">
      <c r="A18" s="14">
        <v>2016</v>
      </c>
      <c r="B18" s="14" t="s">
        <v>46</v>
      </c>
      <c r="C18" s="14" t="s">
        <v>47</v>
      </c>
      <c r="D18" s="13">
        <v>45774</v>
      </c>
      <c r="E18" s="13">
        <v>164853</v>
      </c>
      <c r="F18" s="13">
        <f t="shared" si="0"/>
        <v>210627</v>
      </c>
      <c r="G18" s="14">
        <v>5</v>
      </c>
      <c r="H18" s="15">
        <v>12.82</v>
      </c>
      <c r="I18" s="14">
        <v>11</v>
      </c>
      <c r="J18" s="21">
        <v>21.05</v>
      </c>
      <c r="K18" s="21">
        <v>0.26</v>
      </c>
      <c r="L18" s="21">
        <v>0.05</v>
      </c>
      <c r="M18" s="21">
        <f t="shared" si="1"/>
        <v>21.360000000000003</v>
      </c>
    </row>
    <row r="19" spans="1:13" ht="15" x14ac:dyDescent="0.25">
      <c r="A19" s="14">
        <v>2016</v>
      </c>
      <c r="B19" s="14" t="s">
        <v>97</v>
      </c>
      <c r="C19" s="14" t="s">
        <v>87</v>
      </c>
      <c r="D19" s="13">
        <v>0</v>
      </c>
      <c r="E19" s="13">
        <v>4595</v>
      </c>
      <c r="F19" s="13">
        <f t="shared" si="0"/>
        <v>4595</v>
      </c>
      <c r="G19" s="14">
        <v>6</v>
      </c>
      <c r="H19" s="15">
        <v>12.82</v>
      </c>
      <c r="I19" s="14">
        <v>18</v>
      </c>
      <c r="J19" s="21">
        <v>16</v>
      </c>
      <c r="K19" s="21" t="s">
        <v>26</v>
      </c>
      <c r="L19" s="21">
        <v>3.27</v>
      </c>
      <c r="M19" s="21">
        <f t="shared" si="1"/>
        <v>19.27</v>
      </c>
    </row>
    <row r="20" spans="1:13" ht="15" x14ac:dyDescent="0.25">
      <c r="A20" s="14">
        <v>2016</v>
      </c>
      <c r="B20" s="14" t="s">
        <v>32</v>
      </c>
      <c r="C20" s="14" t="s">
        <v>48</v>
      </c>
      <c r="D20" s="13">
        <v>0</v>
      </c>
      <c r="E20" s="13">
        <v>1009397</v>
      </c>
      <c r="F20" s="13">
        <f t="shared" si="0"/>
        <v>1009397</v>
      </c>
      <c r="G20" s="14">
        <v>7</v>
      </c>
      <c r="H20" s="15">
        <v>10.3</v>
      </c>
      <c r="I20" s="14">
        <v>51</v>
      </c>
      <c r="J20" s="21">
        <v>22.54</v>
      </c>
      <c r="K20" s="21">
        <v>2.11</v>
      </c>
      <c r="L20" s="21">
        <v>2.85</v>
      </c>
      <c r="M20" s="21">
        <f t="shared" si="1"/>
        <v>27.5</v>
      </c>
    </row>
    <row r="21" spans="1:13" ht="15" x14ac:dyDescent="0.25">
      <c r="A21" s="14">
        <v>2016</v>
      </c>
      <c r="B21" s="14" t="s">
        <v>49</v>
      </c>
      <c r="C21" s="14" t="s">
        <v>50</v>
      </c>
      <c r="D21" s="13">
        <v>0</v>
      </c>
      <c r="E21" s="13">
        <v>178260</v>
      </c>
      <c r="F21" s="13">
        <f t="shared" si="0"/>
        <v>178260</v>
      </c>
      <c r="G21" s="14">
        <v>4</v>
      </c>
      <c r="H21" s="15">
        <v>12.82</v>
      </c>
      <c r="I21" s="14">
        <v>12</v>
      </c>
      <c r="J21" s="21">
        <v>23.76</v>
      </c>
      <c r="K21" s="21">
        <v>0.52</v>
      </c>
      <c r="L21" s="21" t="s">
        <v>26</v>
      </c>
      <c r="M21" s="21">
        <f t="shared" si="1"/>
        <v>24.28</v>
      </c>
    </row>
    <row r="22" spans="1:13" ht="15" x14ac:dyDescent="0.25">
      <c r="A22" s="14">
        <v>2016</v>
      </c>
      <c r="B22" s="14" t="s">
        <v>51</v>
      </c>
      <c r="C22" s="14" t="s">
        <v>52</v>
      </c>
      <c r="D22" s="13">
        <v>0</v>
      </c>
      <c r="E22" s="13">
        <v>0</v>
      </c>
      <c r="F22" s="13">
        <f t="shared" si="0"/>
        <v>0</v>
      </c>
      <c r="G22" s="14">
        <v>12</v>
      </c>
      <c r="H22" s="15">
        <v>12.82</v>
      </c>
      <c r="I22" s="14">
        <v>13</v>
      </c>
      <c r="J22" s="21">
        <v>17.5</v>
      </c>
      <c r="K22" s="21">
        <v>2.5099999999999998</v>
      </c>
      <c r="L22" s="21" t="s">
        <v>26</v>
      </c>
      <c r="M22" s="21">
        <f t="shared" si="1"/>
        <v>20.009999999999998</v>
      </c>
    </row>
    <row r="23" spans="1:13" ht="15" x14ac:dyDescent="0.25">
      <c r="A23" s="14">
        <v>2016</v>
      </c>
      <c r="B23" s="14" t="s">
        <v>33</v>
      </c>
      <c r="C23" s="14" t="s">
        <v>53</v>
      </c>
      <c r="D23" s="13">
        <v>0</v>
      </c>
      <c r="E23" s="13">
        <v>0</v>
      </c>
      <c r="F23" s="13">
        <f t="shared" si="0"/>
        <v>0</v>
      </c>
      <c r="G23" s="14">
        <v>7</v>
      </c>
      <c r="H23" s="15">
        <v>20.43</v>
      </c>
      <c r="I23" s="14">
        <v>69</v>
      </c>
      <c r="J23" s="21">
        <v>16.86</v>
      </c>
      <c r="K23" s="21">
        <v>3.97</v>
      </c>
      <c r="L23" s="21">
        <v>0.84</v>
      </c>
      <c r="M23" s="21">
        <f t="shared" si="1"/>
        <v>21.669999999999998</v>
      </c>
    </row>
    <row r="24" spans="1:13" ht="15" x14ac:dyDescent="0.25">
      <c r="A24" s="14">
        <v>2016</v>
      </c>
      <c r="B24" s="14" t="s">
        <v>54</v>
      </c>
      <c r="C24" s="14" t="s">
        <v>55</v>
      </c>
      <c r="D24" s="13">
        <v>0</v>
      </c>
      <c r="E24" s="13">
        <v>0</v>
      </c>
      <c r="F24" s="13">
        <f t="shared" si="0"/>
        <v>0</v>
      </c>
      <c r="G24" s="14">
        <v>6</v>
      </c>
      <c r="H24" s="15">
        <v>12</v>
      </c>
      <c r="I24" s="14">
        <v>8</v>
      </c>
      <c r="J24" s="21">
        <v>17.940000000000001</v>
      </c>
      <c r="K24" s="21" t="s">
        <v>26</v>
      </c>
      <c r="L24" s="21" t="s">
        <v>26</v>
      </c>
      <c r="M24" s="21">
        <f t="shared" si="1"/>
        <v>17.940000000000001</v>
      </c>
    </row>
    <row r="25" spans="1:13" ht="15" x14ac:dyDescent="0.25">
      <c r="A25" s="14">
        <v>2016</v>
      </c>
      <c r="B25" s="14" t="s">
        <v>34</v>
      </c>
      <c r="C25" s="14" t="s">
        <v>56</v>
      </c>
      <c r="D25" s="13">
        <v>18594</v>
      </c>
      <c r="E25" s="13">
        <v>3780</v>
      </c>
      <c r="F25" s="13">
        <f t="shared" si="0"/>
        <v>22374</v>
      </c>
      <c r="G25" s="14">
        <v>5</v>
      </c>
      <c r="H25" s="15">
        <v>12.82</v>
      </c>
      <c r="I25" s="14">
        <v>15</v>
      </c>
      <c r="J25" s="21">
        <v>16.3</v>
      </c>
      <c r="K25" s="21">
        <v>2.48</v>
      </c>
      <c r="L25" s="21">
        <v>2.63</v>
      </c>
      <c r="M25" s="21">
        <f t="shared" si="1"/>
        <v>21.41</v>
      </c>
    </row>
    <row r="26" spans="1:13" ht="15" x14ac:dyDescent="0.25">
      <c r="A26" s="14">
        <v>2016</v>
      </c>
      <c r="B26" s="14" t="s">
        <v>57</v>
      </c>
      <c r="C26" s="14" t="s">
        <v>58</v>
      </c>
      <c r="D26" s="13">
        <v>0</v>
      </c>
      <c r="E26" s="13">
        <v>0</v>
      </c>
      <c r="F26" s="13">
        <f t="shared" si="0"/>
        <v>0</v>
      </c>
      <c r="G26" s="14">
        <v>6</v>
      </c>
      <c r="H26" s="15">
        <v>11.82</v>
      </c>
      <c r="I26" s="14">
        <v>13</v>
      </c>
      <c r="J26" s="21">
        <v>22.2</v>
      </c>
      <c r="K26" s="21">
        <v>1.1100000000000001</v>
      </c>
      <c r="L26" s="21">
        <v>0.37</v>
      </c>
      <c r="M26" s="21">
        <f t="shared" si="1"/>
        <v>23.68</v>
      </c>
    </row>
    <row r="27" spans="1:13" ht="15" x14ac:dyDescent="0.25">
      <c r="A27" s="14">
        <v>2016</v>
      </c>
      <c r="B27" s="14" t="s">
        <v>25</v>
      </c>
      <c r="C27" s="14" t="s">
        <v>59</v>
      </c>
      <c r="D27" s="13">
        <v>0</v>
      </c>
      <c r="E27" s="13">
        <v>0</v>
      </c>
      <c r="F27" s="13">
        <f t="shared" si="0"/>
        <v>0</v>
      </c>
      <c r="G27" s="14">
        <v>20</v>
      </c>
      <c r="H27" s="15">
        <v>13.45</v>
      </c>
      <c r="I27" s="14">
        <v>20</v>
      </c>
      <c r="J27" s="21">
        <v>13.52</v>
      </c>
      <c r="K27" s="21">
        <v>2.96</v>
      </c>
      <c r="L27" s="21">
        <v>0.89</v>
      </c>
      <c r="M27" s="21">
        <f t="shared" si="1"/>
        <v>17.37</v>
      </c>
    </row>
    <row r="28" spans="1:13" ht="15" x14ac:dyDescent="0.25">
      <c r="A28" s="14">
        <v>2016</v>
      </c>
      <c r="B28" s="14" t="s">
        <v>98</v>
      </c>
      <c r="C28" s="14" t="s">
        <v>88</v>
      </c>
      <c r="D28" s="13">
        <v>0</v>
      </c>
      <c r="E28" s="13">
        <v>0</v>
      </c>
      <c r="F28" s="13">
        <f t="shared" si="0"/>
        <v>0</v>
      </c>
      <c r="G28" s="14">
        <v>2</v>
      </c>
      <c r="H28" s="15">
        <v>12.82</v>
      </c>
      <c r="I28" s="14">
        <v>4</v>
      </c>
      <c r="J28" s="21">
        <v>21.11</v>
      </c>
      <c r="K28" s="21">
        <v>3.86</v>
      </c>
      <c r="L28" s="21">
        <v>0.61</v>
      </c>
      <c r="M28" s="21">
        <f t="shared" si="1"/>
        <v>25.58</v>
      </c>
    </row>
    <row r="29" spans="1:13" ht="15" x14ac:dyDescent="0.25">
      <c r="A29" s="14">
        <v>2016</v>
      </c>
      <c r="B29" s="14" t="s">
        <v>60</v>
      </c>
      <c r="C29" s="14" t="s">
        <v>61</v>
      </c>
      <c r="D29" s="13">
        <v>0</v>
      </c>
      <c r="E29" s="13">
        <v>0</v>
      </c>
      <c r="F29" s="13">
        <f t="shared" si="0"/>
        <v>0</v>
      </c>
      <c r="G29" s="14">
        <v>2</v>
      </c>
      <c r="H29" s="15">
        <v>12.82</v>
      </c>
      <c r="I29" s="14">
        <v>4</v>
      </c>
      <c r="J29" s="21">
        <v>22.04</v>
      </c>
      <c r="K29" s="21">
        <v>0.67</v>
      </c>
      <c r="L29" s="21">
        <v>5.6</v>
      </c>
      <c r="M29" s="21">
        <f t="shared" si="1"/>
        <v>28.310000000000002</v>
      </c>
    </row>
    <row r="30" spans="1:13" ht="15" x14ac:dyDescent="0.25">
      <c r="A30" s="14">
        <v>2016</v>
      </c>
      <c r="B30" s="14" t="s">
        <v>35</v>
      </c>
      <c r="C30" s="14" t="s">
        <v>62</v>
      </c>
      <c r="D30" s="13">
        <v>12802</v>
      </c>
      <c r="E30" s="13">
        <v>151424</v>
      </c>
      <c r="F30" s="13">
        <f t="shared" si="0"/>
        <v>164226</v>
      </c>
      <c r="G30" s="14">
        <v>10</v>
      </c>
      <c r="H30" s="15">
        <v>13.5</v>
      </c>
      <c r="I30" s="14">
        <v>11</v>
      </c>
      <c r="J30" s="21">
        <v>18.97</v>
      </c>
      <c r="K30" s="21">
        <v>3.42</v>
      </c>
      <c r="L30" s="21">
        <v>5.5</v>
      </c>
      <c r="M30" s="21">
        <f t="shared" si="1"/>
        <v>27.89</v>
      </c>
    </row>
    <row r="31" spans="1:13" ht="15" x14ac:dyDescent="0.25">
      <c r="A31" s="14">
        <v>2016</v>
      </c>
      <c r="B31" s="14" t="s">
        <v>63</v>
      </c>
      <c r="C31" s="14" t="s">
        <v>64</v>
      </c>
      <c r="D31" s="13">
        <v>0</v>
      </c>
      <c r="E31" s="13">
        <v>50738</v>
      </c>
      <c r="F31" s="13">
        <f t="shared" si="0"/>
        <v>50738</v>
      </c>
      <c r="G31" s="14">
        <v>25</v>
      </c>
      <c r="H31" s="15">
        <v>12.82</v>
      </c>
      <c r="I31" s="14">
        <v>46</v>
      </c>
      <c r="J31" s="21">
        <v>16.77</v>
      </c>
      <c r="K31" s="21">
        <v>0.92</v>
      </c>
      <c r="L31" s="21">
        <v>1.88</v>
      </c>
      <c r="M31" s="21">
        <f t="shared" si="1"/>
        <v>19.57</v>
      </c>
    </row>
    <row r="32" spans="1:13" ht="15" x14ac:dyDescent="0.25">
      <c r="A32" s="14">
        <v>2016</v>
      </c>
      <c r="B32" s="14" t="s">
        <v>27</v>
      </c>
      <c r="C32" s="14" t="s">
        <v>89</v>
      </c>
      <c r="D32" s="13">
        <v>0</v>
      </c>
      <c r="E32" s="13">
        <v>105903</v>
      </c>
      <c r="F32" s="13">
        <f t="shared" si="0"/>
        <v>105903</v>
      </c>
      <c r="G32" s="14">
        <v>7</v>
      </c>
      <c r="H32" s="15">
        <v>12.82</v>
      </c>
      <c r="I32" s="14">
        <v>33</v>
      </c>
      <c r="J32" s="21">
        <v>13.02</v>
      </c>
      <c r="K32" s="21">
        <v>2.1800000000000002</v>
      </c>
      <c r="L32" s="21">
        <v>1.69</v>
      </c>
      <c r="M32" s="21">
        <f t="shared" si="1"/>
        <v>16.89</v>
      </c>
    </row>
    <row r="33" spans="1:13" ht="15" x14ac:dyDescent="0.25">
      <c r="A33" s="14">
        <v>2016</v>
      </c>
      <c r="B33" s="14" t="s">
        <v>65</v>
      </c>
      <c r="C33" s="14" t="s">
        <v>66</v>
      </c>
      <c r="D33" s="13">
        <v>0</v>
      </c>
      <c r="E33" s="13">
        <v>0</v>
      </c>
      <c r="F33" s="13">
        <f t="shared" si="0"/>
        <v>0</v>
      </c>
      <c r="G33" s="14">
        <v>6</v>
      </c>
      <c r="H33" s="15">
        <v>12.82</v>
      </c>
      <c r="I33" s="14">
        <v>14</v>
      </c>
      <c r="J33" s="21">
        <v>32.200000000000003</v>
      </c>
      <c r="K33" s="21">
        <v>2.09</v>
      </c>
      <c r="L33" s="21">
        <v>5.12</v>
      </c>
      <c r="M33" s="21">
        <f t="shared" si="1"/>
        <v>39.410000000000004</v>
      </c>
    </row>
    <row r="34" spans="1:13" ht="15" x14ac:dyDescent="0.25">
      <c r="A34" s="14">
        <v>2016</v>
      </c>
      <c r="B34" s="14" t="s">
        <v>67</v>
      </c>
      <c r="C34" s="14" t="s">
        <v>78</v>
      </c>
      <c r="D34" s="13">
        <v>0</v>
      </c>
      <c r="E34" s="13">
        <v>0</v>
      </c>
      <c r="F34" s="13">
        <f t="shared" si="0"/>
        <v>0</v>
      </c>
      <c r="G34" s="14">
        <v>10</v>
      </c>
      <c r="H34" s="15">
        <v>12.82</v>
      </c>
      <c r="I34" s="14">
        <v>10</v>
      </c>
      <c r="J34" s="21">
        <v>15.08</v>
      </c>
      <c r="K34" s="21" t="s">
        <v>26</v>
      </c>
      <c r="L34" s="21">
        <v>4.37</v>
      </c>
      <c r="M34" s="21">
        <f t="shared" si="1"/>
        <v>19.45</v>
      </c>
    </row>
    <row r="35" spans="1:13" ht="15" x14ac:dyDescent="0.25">
      <c r="A35" s="14">
        <v>2016</v>
      </c>
      <c r="B35" s="14" t="s">
        <v>68</v>
      </c>
      <c r="C35" s="14" t="s">
        <v>90</v>
      </c>
      <c r="D35" s="13">
        <v>0</v>
      </c>
      <c r="E35" s="13">
        <v>0</v>
      </c>
      <c r="F35" s="13">
        <f t="shared" si="0"/>
        <v>0</v>
      </c>
      <c r="G35" s="14">
        <v>2</v>
      </c>
      <c r="H35" s="15">
        <v>11.21</v>
      </c>
      <c r="I35" s="14">
        <v>5</v>
      </c>
      <c r="J35" s="21">
        <v>17.89</v>
      </c>
      <c r="K35" s="21">
        <v>3.52</v>
      </c>
      <c r="L35" s="21" t="s">
        <v>26</v>
      </c>
      <c r="M35" s="21">
        <f t="shared" si="1"/>
        <v>21.41</v>
      </c>
    </row>
    <row r="36" spans="1:13" ht="15" x14ac:dyDescent="0.25">
      <c r="A36" s="14">
        <v>2016</v>
      </c>
      <c r="B36" s="14" t="s">
        <v>68</v>
      </c>
      <c r="C36" s="14" t="s">
        <v>91</v>
      </c>
      <c r="D36" s="13">
        <v>0</v>
      </c>
      <c r="E36" s="13">
        <v>86660</v>
      </c>
      <c r="F36" s="13">
        <f t="shared" si="0"/>
        <v>86660</v>
      </c>
      <c r="G36" s="14">
        <v>17</v>
      </c>
      <c r="H36" s="15">
        <v>12.82</v>
      </c>
      <c r="I36" s="14">
        <v>26</v>
      </c>
      <c r="J36" s="21">
        <v>19.059999999999999</v>
      </c>
      <c r="K36" s="21">
        <v>2.89</v>
      </c>
      <c r="L36" s="21" t="s">
        <v>26</v>
      </c>
      <c r="M36" s="21">
        <f t="shared" si="1"/>
        <v>21.95</v>
      </c>
    </row>
    <row r="37" spans="1:13" ht="15" x14ac:dyDescent="0.25">
      <c r="A37" s="14">
        <v>2016</v>
      </c>
      <c r="B37" s="14" t="s">
        <v>69</v>
      </c>
      <c r="C37" s="14" t="s">
        <v>70</v>
      </c>
      <c r="D37" s="13">
        <v>0</v>
      </c>
      <c r="E37" s="13">
        <v>12060</v>
      </c>
      <c r="F37" s="13">
        <f t="shared" si="0"/>
        <v>12060</v>
      </c>
      <c r="G37" s="14">
        <v>5</v>
      </c>
      <c r="H37" s="15">
        <v>10</v>
      </c>
      <c r="I37" s="14">
        <v>9</v>
      </c>
      <c r="J37" s="21">
        <v>31.22</v>
      </c>
      <c r="K37" s="21">
        <v>2.0699999999999998</v>
      </c>
      <c r="L37" s="21">
        <v>0.94</v>
      </c>
      <c r="M37" s="21">
        <f t="shared" si="1"/>
        <v>34.229999999999997</v>
      </c>
    </row>
    <row r="38" spans="1:13" ht="15" x14ac:dyDescent="0.25">
      <c r="A38" s="14">
        <v>2016</v>
      </c>
      <c r="B38" s="14" t="s">
        <v>71</v>
      </c>
      <c r="C38" s="14" t="s">
        <v>72</v>
      </c>
      <c r="D38" s="13">
        <v>45116</v>
      </c>
      <c r="E38" s="13">
        <v>2313844</v>
      </c>
      <c r="F38" s="13">
        <f t="shared" si="0"/>
        <v>2358960</v>
      </c>
      <c r="G38" s="14">
        <v>35</v>
      </c>
      <c r="H38" s="15">
        <v>12.82</v>
      </c>
      <c r="I38" s="14">
        <v>81</v>
      </c>
      <c r="J38" s="21">
        <v>27.22</v>
      </c>
      <c r="K38" s="21">
        <v>4.49</v>
      </c>
      <c r="L38" s="21">
        <v>4.26</v>
      </c>
      <c r="M38" s="21">
        <f t="shared" si="1"/>
        <v>35.97</v>
      </c>
    </row>
    <row r="39" spans="1:13" ht="15" x14ac:dyDescent="0.25">
      <c r="A39" s="14">
        <v>2016</v>
      </c>
      <c r="B39" s="14" t="s">
        <v>79</v>
      </c>
      <c r="C39" s="14" t="s">
        <v>92</v>
      </c>
      <c r="D39" s="13">
        <v>0</v>
      </c>
      <c r="E39" s="13">
        <v>235636</v>
      </c>
      <c r="F39" s="13">
        <f t="shared" si="0"/>
        <v>235636</v>
      </c>
      <c r="G39" s="14">
        <v>20</v>
      </c>
      <c r="H39" s="15">
        <v>21.63</v>
      </c>
      <c r="I39" s="14">
        <v>39</v>
      </c>
      <c r="J39" s="21">
        <v>29.94</v>
      </c>
      <c r="K39" s="21">
        <v>4.3</v>
      </c>
      <c r="L39" s="21">
        <v>5.48</v>
      </c>
      <c r="M39" s="21">
        <f t="shared" si="1"/>
        <v>39.72</v>
      </c>
    </row>
    <row r="40" spans="1:13" ht="15" x14ac:dyDescent="0.25">
      <c r="A40" s="14">
        <v>2016</v>
      </c>
      <c r="B40" s="14" t="s">
        <v>73</v>
      </c>
      <c r="C40" s="14" t="s">
        <v>74</v>
      </c>
      <c r="D40" s="13">
        <v>0</v>
      </c>
      <c r="E40" s="13">
        <v>0</v>
      </c>
      <c r="F40" s="13">
        <f t="shared" si="0"/>
        <v>0</v>
      </c>
      <c r="G40" s="14">
        <v>8</v>
      </c>
      <c r="H40" s="15">
        <v>12.82</v>
      </c>
      <c r="I40" s="14">
        <v>8</v>
      </c>
      <c r="J40" s="21">
        <v>14.99</v>
      </c>
      <c r="K40" s="21">
        <v>3.08</v>
      </c>
      <c r="L40" s="21" t="s">
        <v>26</v>
      </c>
      <c r="M40" s="21">
        <f t="shared" si="1"/>
        <v>18.07</v>
      </c>
    </row>
    <row r="41" spans="1:13" ht="15" x14ac:dyDescent="0.25">
      <c r="A41" s="14">
        <v>2016</v>
      </c>
      <c r="B41" s="14" t="s">
        <v>75</v>
      </c>
      <c r="C41" s="14" t="s">
        <v>93</v>
      </c>
      <c r="D41" s="13">
        <v>0</v>
      </c>
      <c r="E41" s="13">
        <v>0</v>
      </c>
      <c r="F41" s="13">
        <f t="shared" si="0"/>
        <v>0</v>
      </c>
      <c r="G41" s="14">
        <v>5</v>
      </c>
      <c r="H41" s="15">
        <v>12.82</v>
      </c>
      <c r="I41" s="14">
        <v>22</v>
      </c>
      <c r="J41" s="21">
        <v>21.11</v>
      </c>
      <c r="K41" s="21">
        <v>1.39</v>
      </c>
      <c r="L41" s="21">
        <v>3.07</v>
      </c>
      <c r="M41" s="21">
        <f t="shared" si="1"/>
        <v>25.57</v>
      </c>
    </row>
    <row r="42" spans="1:13" ht="15" x14ac:dyDescent="0.25">
      <c r="A42" s="25" t="s">
        <v>100</v>
      </c>
      <c r="B42" s="25" t="s">
        <v>100</v>
      </c>
      <c r="C42" s="7">
        <f>COUNT(D2:D41)</f>
        <v>40</v>
      </c>
      <c r="D42" s="18">
        <f>SUM(D2:D41)</f>
        <v>866577</v>
      </c>
      <c r="E42" s="18">
        <f>SUM(E2:E41)</f>
        <v>7799156</v>
      </c>
      <c r="F42" s="18">
        <f t="shared" si="0"/>
        <v>8665733</v>
      </c>
      <c r="G42" s="16">
        <f>SUM(G2:G41)</f>
        <v>345</v>
      </c>
      <c r="H42" s="17">
        <f>AVERAGE(H2:H41)</f>
        <v>13.158974358974355</v>
      </c>
      <c r="I42" s="19">
        <f>SUM(I2:I41)</f>
        <v>1190</v>
      </c>
      <c r="J42" s="17">
        <f>AVERAGE(J2:J41)</f>
        <v>20.856750000000002</v>
      </c>
      <c r="K42" s="17">
        <f>AVERAGE(K2:K41)</f>
        <v>2.0957142857142856</v>
      </c>
      <c r="L42" s="17">
        <f>AVERAGE(L2:L41)</f>
        <v>2.4406250000000003</v>
      </c>
      <c r="M42" s="24">
        <f t="shared" si="1"/>
        <v>25.393089285714289</v>
      </c>
    </row>
    <row r="44" spans="1:13" x14ac:dyDescent="0.2">
      <c r="A44" s="4" t="s">
        <v>99</v>
      </c>
    </row>
    <row r="45" spans="1:13" x14ac:dyDescent="0.2">
      <c r="A45" s="4" t="s">
        <v>11</v>
      </c>
    </row>
    <row r="46" spans="1:13" x14ac:dyDescent="0.2">
      <c r="A46" s="4" t="s">
        <v>12</v>
      </c>
    </row>
    <row r="47" spans="1:13" x14ac:dyDescent="0.2">
      <c r="A47" s="5" t="s">
        <v>13</v>
      </c>
    </row>
    <row r="48" spans="1:13" x14ac:dyDescent="0.2">
      <c r="A48" s="6" t="s">
        <v>22</v>
      </c>
    </row>
    <row r="49" spans="1:1" x14ac:dyDescent="0.2">
      <c r="A49" s="6" t="s">
        <v>14</v>
      </c>
    </row>
    <row r="50" spans="1:1" x14ac:dyDescent="0.2">
      <c r="A50" s="6" t="s">
        <v>15</v>
      </c>
    </row>
  </sheetData>
  <pageMargins left="0.7" right="0.7" top="0.75" bottom="0.75" header="0.5" footer="0.3"/>
  <pageSetup scale="61" fitToHeight="0" orientation="landscape" r:id="rId1"/>
  <headerFooter>
    <oddHeader>&amp;C&amp;"Arial,Bold"&amp;12Summary of 2006 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Layout" topLeftCell="A16" zoomScaleNormal="100" workbookViewId="0">
      <selection activeCell="B44" sqref="B44"/>
    </sheetView>
  </sheetViews>
  <sheetFormatPr defaultRowHeight="15" x14ac:dyDescent="0.25"/>
  <cols>
    <col min="1" max="1" width="11.7109375" customWidth="1"/>
    <col min="2" max="2" width="27.7109375" customWidth="1"/>
    <col min="3" max="3" width="50.7109375" bestFit="1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9" t="s">
        <v>0</v>
      </c>
      <c r="B1" s="9" t="s">
        <v>1</v>
      </c>
      <c r="C1" s="9" t="s">
        <v>2</v>
      </c>
      <c r="D1" s="9" t="s">
        <v>18</v>
      </c>
      <c r="E1" s="10" t="s">
        <v>20</v>
      </c>
      <c r="F1" s="10" t="s">
        <v>19</v>
      </c>
      <c r="G1" s="10" t="s">
        <v>21</v>
      </c>
      <c r="H1" s="10" t="s">
        <v>9</v>
      </c>
      <c r="I1" s="11" t="s">
        <v>10</v>
      </c>
      <c r="J1" s="10" t="s">
        <v>17</v>
      </c>
    </row>
    <row r="2" spans="1:10" x14ac:dyDescent="0.25">
      <c r="A2" s="14">
        <v>2016</v>
      </c>
      <c r="B2" s="14" t="s">
        <v>30</v>
      </c>
      <c r="C2" s="14" t="s">
        <v>36</v>
      </c>
      <c r="D2" s="14">
        <v>22</v>
      </c>
      <c r="E2" s="22">
        <v>12.82</v>
      </c>
      <c r="F2" s="14">
        <v>23</v>
      </c>
      <c r="G2" s="20">
        <v>30.23</v>
      </c>
      <c r="H2" s="20">
        <v>4.53</v>
      </c>
      <c r="I2" s="20">
        <v>0.93</v>
      </c>
      <c r="J2" s="20">
        <f>SUM(G2:I2)</f>
        <v>35.69</v>
      </c>
    </row>
    <row r="3" spans="1:10" x14ac:dyDescent="0.25">
      <c r="A3" s="14">
        <v>2016</v>
      </c>
      <c r="B3" s="14" t="s">
        <v>31</v>
      </c>
      <c r="C3" s="14" t="s">
        <v>37</v>
      </c>
      <c r="D3" s="14">
        <v>0</v>
      </c>
      <c r="E3" s="20" t="s">
        <v>26</v>
      </c>
      <c r="F3" s="14">
        <v>39</v>
      </c>
      <c r="G3" s="20">
        <v>20.03</v>
      </c>
      <c r="H3" s="20">
        <v>1.48</v>
      </c>
      <c r="I3" s="20" t="s">
        <v>26</v>
      </c>
      <c r="J3" s="20">
        <v>21.51</v>
      </c>
    </row>
    <row r="4" spans="1:10" x14ac:dyDescent="0.25">
      <c r="A4" s="14">
        <v>2016</v>
      </c>
      <c r="B4" s="14" t="s">
        <v>31</v>
      </c>
      <c r="C4" s="14" t="s">
        <v>38</v>
      </c>
      <c r="D4" s="14">
        <v>0</v>
      </c>
      <c r="E4" s="20" t="s">
        <v>26</v>
      </c>
      <c r="F4" s="14">
        <v>0</v>
      </c>
      <c r="G4" s="20" t="s">
        <v>26</v>
      </c>
      <c r="H4" s="20" t="s">
        <v>26</v>
      </c>
      <c r="I4" s="20" t="s">
        <v>26</v>
      </c>
      <c r="J4" s="20" t="s">
        <v>26</v>
      </c>
    </row>
    <row r="5" spans="1:10" x14ac:dyDescent="0.25">
      <c r="A5" s="14">
        <v>2016</v>
      </c>
      <c r="B5" s="14" t="s">
        <v>28</v>
      </c>
      <c r="C5" s="14" t="s">
        <v>80</v>
      </c>
      <c r="D5" s="14">
        <v>0</v>
      </c>
      <c r="E5" s="20" t="s">
        <v>26</v>
      </c>
      <c r="F5" s="14">
        <v>0</v>
      </c>
      <c r="G5" s="20" t="s">
        <v>26</v>
      </c>
      <c r="H5" s="20" t="s">
        <v>26</v>
      </c>
      <c r="I5" s="20" t="s">
        <v>26</v>
      </c>
      <c r="J5" s="20" t="s">
        <v>26</v>
      </c>
    </row>
    <row r="6" spans="1:10" x14ac:dyDescent="0.25">
      <c r="A6" s="14">
        <v>2016</v>
      </c>
      <c r="B6" s="14" t="s">
        <v>28</v>
      </c>
      <c r="C6" s="14" t="s">
        <v>81</v>
      </c>
      <c r="D6" s="14">
        <v>35</v>
      </c>
      <c r="E6" s="20">
        <v>10</v>
      </c>
      <c r="F6" s="14">
        <v>35</v>
      </c>
      <c r="G6" s="20">
        <v>22.15</v>
      </c>
      <c r="H6" s="20">
        <v>2.5</v>
      </c>
      <c r="I6" s="20" t="s">
        <v>26</v>
      </c>
      <c r="J6" s="20">
        <v>24.65</v>
      </c>
    </row>
    <row r="7" spans="1:10" x14ac:dyDescent="0.25">
      <c r="A7" s="14">
        <v>2016</v>
      </c>
      <c r="B7" s="14" t="s">
        <v>29</v>
      </c>
      <c r="C7" s="14" t="s">
        <v>76</v>
      </c>
      <c r="D7" s="14">
        <v>23</v>
      </c>
      <c r="E7" s="20">
        <v>12.82</v>
      </c>
      <c r="F7" s="14">
        <v>23</v>
      </c>
      <c r="G7" s="20">
        <v>21.94</v>
      </c>
      <c r="H7" s="20">
        <v>2.56</v>
      </c>
      <c r="I7" s="20">
        <v>1.94</v>
      </c>
      <c r="J7" s="20">
        <v>26.45</v>
      </c>
    </row>
    <row r="8" spans="1:10" x14ac:dyDescent="0.25">
      <c r="A8" s="14">
        <v>2016</v>
      </c>
      <c r="B8" s="14" t="s">
        <v>29</v>
      </c>
      <c r="C8" s="14" t="s">
        <v>39</v>
      </c>
      <c r="D8" s="14">
        <v>7</v>
      </c>
      <c r="E8" s="22">
        <v>12.82</v>
      </c>
      <c r="F8" s="14">
        <v>8</v>
      </c>
      <c r="G8" s="20">
        <v>19.47</v>
      </c>
      <c r="H8" s="20">
        <v>1.6</v>
      </c>
      <c r="I8" s="20">
        <v>0.89</v>
      </c>
      <c r="J8" s="20">
        <v>21.96</v>
      </c>
    </row>
    <row r="9" spans="1:10" x14ac:dyDescent="0.25">
      <c r="A9" s="14">
        <v>2016</v>
      </c>
      <c r="B9" s="14" t="s">
        <v>82</v>
      </c>
      <c r="C9" s="14" t="s">
        <v>83</v>
      </c>
      <c r="D9" s="14">
        <v>24</v>
      </c>
      <c r="E9" s="20">
        <v>12.82</v>
      </c>
      <c r="F9" s="14">
        <v>24</v>
      </c>
      <c r="G9" s="20">
        <v>25.53</v>
      </c>
      <c r="H9" s="20">
        <v>2.9</v>
      </c>
      <c r="I9" s="20">
        <v>14.13</v>
      </c>
      <c r="J9" s="20">
        <v>42.57</v>
      </c>
    </row>
    <row r="10" spans="1:10" x14ac:dyDescent="0.25">
      <c r="A10" s="14">
        <v>2016</v>
      </c>
      <c r="B10" s="14" t="s">
        <v>40</v>
      </c>
      <c r="C10" s="14" t="s">
        <v>84</v>
      </c>
      <c r="D10" s="14">
        <v>0</v>
      </c>
      <c r="E10" s="20" t="s">
        <v>26</v>
      </c>
      <c r="F10" s="14">
        <v>0</v>
      </c>
      <c r="G10" s="20" t="s">
        <v>26</v>
      </c>
      <c r="H10" s="20" t="s">
        <v>26</v>
      </c>
      <c r="I10" s="20" t="s">
        <v>26</v>
      </c>
      <c r="J10" s="20" t="s">
        <v>26</v>
      </c>
    </row>
    <row r="11" spans="1:10" x14ac:dyDescent="0.25">
      <c r="A11" s="14">
        <v>2016</v>
      </c>
      <c r="B11" s="14" t="s">
        <v>95</v>
      </c>
      <c r="C11" s="14" t="s">
        <v>85</v>
      </c>
      <c r="D11" s="14">
        <v>10</v>
      </c>
      <c r="E11" s="20">
        <v>12.82</v>
      </c>
      <c r="F11" s="14">
        <v>11</v>
      </c>
      <c r="G11" s="20">
        <v>19.690000000000001</v>
      </c>
      <c r="H11" s="20">
        <v>1.07</v>
      </c>
      <c r="I11" s="20">
        <v>0.24</v>
      </c>
      <c r="J11" s="20">
        <v>20.99</v>
      </c>
    </row>
    <row r="12" spans="1:10" x14ac:dyDescent="0.25">
      <c r="A12" s="14">
        <v>2016</v>
      </c>
      <c r="B12" s="14" t="s">
        <v>41</v>
      </c>
      <c r="C12" s="14" t="s">
        <v>42</v>
      </c>
      <c r="D12" s="14">
        <v>0</v>
      </c>
      <c r="E12" s="20" t="s">
        <v>26</v>
      </c>
      <c r="F12" s="14">
        <v>0</v>
      </c>
      <c r="G12" s="20" t="s">
        <v>26</v>
      </c>
      <c r="H12" s="20" t="s">
        <v>26</v>
      </c>
      <c r="I12" s="20" t="s">
        <v>26</v>
      </c>
      <c r="J12" s="20" t="s">
        <v>26</v>
      </c>
    </row>
    <row r="13" spans="1:10" x14ac:dyDescent="0.25">
      <c r="A13" s="14">
        <v>2016</v>
      </c>
      <c r="B13" s="14" t="s">
        <v>43</v>
      </c>
      <c r="C13" s="14" t="s">
        <v>44</v>
      </c>
      <c r="D13" s="14">
        <v>27</v>
      </c>
      <c r="E13" s="20">
        <v>12.82</v>
      </c>
      <c r="F13" s="14">
        <v>28</v>
      </c>
      <c r="G13" s="20">
        <v>19.559999999999999</v>
      </c>
      <c r="H13" s="20">
        <v>1.84</v>
      </c>
      <c r="I13" s="20">
        <v>0.25</v>
      </c>
      <c r="J13" s="20">
        <v>21.65</v>
      </c>
    </row>
    <row r="14" spans="1:10" x14ac:dyDescent="0.25">
      <c r="A14" s="14">
        <v>2016</v>
      </c>
      <c r="B14" s="14" t="s">
        <v>43</v>
      </c>
      <c r="C14" s="14" t="s">
        <v>77</v>
      </c>
      <c r="D14" s="14">
        <v>3</v>
      </c>
      <c r="E14" s="20">
        <v>12.82</v>
      </c>
      <c r="F14" s="14">
        <v>3</v>
      </c>
      <c r="G14" s="20">
        <v>27.92</v>
      </c>
      <c r="H14" s="20" t="s">
        <v>26</v>
      </c>
      <c r="I14" s="20">
        <v>46.92</v>
      </c>
      <c r="J14" s="20">
        <v>74.84</v>
      </c>
    </row>
    <row r="15" spans="1:10" x14ac:dyDescent="0.25">
      <c r="A15" s="14">
        <v>2016</v>
      </c>
      <c r="B15" s="14" t="s">
        <v>23</v>
      </c>
      <c r="C15" s="14" t="s">
        <v>94</v>
      </c>
      <c r="D15" s="14">
        <v>0</v>
      </c>
      <c r="E15" s="20" t="s">
        <v>26</v>
      </c>
      <c r="F15" s="14">
        <v>15</v>
      </c>
      <c r="G15" s="20">
        <v>22.27</v>
      </c>
      <c r="H15" s="20">
        <v>1.52</v>
      </c>
      <c r="I15" s="20">
        <v>0.26</v>
      </c>
      <c r="J15" s="20">
        <v>24.06</v>
      </c>
    </row>
    <row r="16" spans="1:10" x14ac:dyDescent="0.25">
      <c r="A16" s="14">
        <v>2016</v>
      </c>
      <c r="B16" s="14" t="s">
        <v>24</v>
      </c>
      <c r="C16" s="14" t="s">
        <v>45</v>
      </c>
      <c r="D16" s="14">
        <v>0</v>
      </c>
      <c r="E16" s="20" t="s">
        <v>26</v>
      </c>
      <c r="F16" s="14">
        <v>0</v>
      </c>
      <c r="G16" s="20" t="s">
        <v>26</v>
      </c>
      <c r="H16" s="20" t="s">
        <v>26</v>
      </c>
      <c r="I16" s="20" t="s">
        <v>26</v>
      </c>
      <c r="J16" s="20" t="s">
        <v>26</v>
      </c>
    </row>
    <row r="17" spans="1:10" x14ac:dyDescent="0.25">
      <c r="A17" s="14">
        <v>2016</v>
      </c>
      <c r="B17" s="14" t="s">
        <v>96</v>
      </c>
      <c r="C17" s="14" t="s">
        <v>86</v>
      </c>
      <c r="D17" s="14">
        <v>44</v>
      </c>
      <c r="E17" s="20">
        <v>10.23</v>
      </c>
      <c r="F17" s="14">
        <v>44</v>
      </c>
      <c r="G17" s="20">
        <v>13.45</v>
      </c>
      <c r="H17" s="20">
        <v>0.79</v>
      </c>
      <c r="I17" s="20">
        <v>0.2</v>
      </c>
      <c r="J17" s="20">
        <v>14.45</v>
      </c>
    </row>
    <row r="18" spans="1:10" x14ac:dyDescent="0.25">
      <c r="A18" s="14">
        <v>2016</v>
      </c>
      <c r="B18" s="14" t="s">
        <v>46</v>
      </c>
      <c r="C18" s="14" t="s">
        <v>47</v>
      </c>
      <c r="D18" s="14">
        <v>0</v>
      </c>
      <c r="E18" s="20" t="s">
        <v>26</v>
      </c>
      <c r="F18" s="14">
        <v>0</v>
      </c>
      <c r="G18" s="20" t="s">
        <v>26</v>
      </c>
      <c r="H18" s="20" t="s">
        <v>26</v>
      </c>
      <c r="I18" s="20" t="s">
        <v>26</v>
      </c>
      <c r="J18" s="20" t="s">
        <v>26</v>
      </c>
    </row>
    <row r="19" spans="1:10" x14ac:dyDescent="0.25">
      <c r="A19" s="14">
        <v>2016</v>
      </c>
      <c r="B19" s="14" t="s">
        <v>97</v>
      </c>
      <c r="C19" s="14" t="s">
        <v>87</v>
      </c>
      <c r="D19" s="14">
        <v>0</v>
      </c>
      <c r="E19" s="20" t="s">
        <v>26</v>
      </c>
      <c r="F19" s="14">
        <v>0</v>
      </c>
      <c r="G19" s="20" t="s">
        <v>26</v>
      </c>
      <c r="H19" s="20" t="s">
        <v>26</v>
      </c>
      <c r="I19" s="20" t="s">
        <v>26</v>
      </c>
      <c r="J19" s="20" t="s">
        <v>26</v>
      </c>
    </row>
    <row r="20" spans="1:10" x14ac:dyDescent="0.25">
      <c r="A20" s="14">
        <v>2016</v>
      </c>
      <c r="B20" s="14" t="s">
        <v>32</v>
      </c>
      <c r="C20" s="14" t="s">
        <v>48</v>
      </c>
      <c r="D20" s="14">
        <v>0</v>
      </c>
      <c r="E20" s="20" t="s">
        <v>26</v>
      </c>
      <c r="F20" s="14">
        <v>27</v>
      </c>
      <c r="G20" s="20">
        <v>29.04</v>
      </c>
      <c r="H20" s="20">
        <v>2.11</v>
      </c>
      <c r="I20" s="20">
        <v>2.85</v>
      </c>
      <c r="J20" s="20">
        <v>34</v>
      </c>
    </row>
    <row r="21" spans="1:10" x14ac:dyDescent="0.25">
      <c r="A21" s="14">
        <v>2016</v>
      </c>
      <c r="B21" s="14" t="s">
        <v>49</v>
      </c>
      <c r="C21" s="14" t="s">
        <v>50</v>
      </c>
      <c r="D21" s="14">
        <v>0</v>
      </c>
      <c r="E21" s="20" t="s">
        <v>26</v>
      </c>
      <c r="F21" s="14">
        <v>0</v>
      </c>
      <c r="G21" s="20" t="s">
        <v>26</v>
      </c>
      <c r="H21" s="20" t="s">
        <v>26</v>
      </c>
      <c r="I21" s="20" t="s">
        <v>26</v>
      </c>
      <c r="J21" s="20" t="s">
        <v>26</v>
      </c>
    </row>
    <row r="22" spans="1:10" x14ac:dyDescent="0.25">
      <c r="A22" s="14">
        <v>2016</v>
      </c>
      <c r="B22" s="14" t="s">
        <v>51</v>
      </c>
      <c r="C22" s="14" t="s">
        <v>52</v>
      </c>
      <c r="D22" s="14">
        <v>0</v>
      </c>
      <c r="E22" s="20" t="s">
        <v>26</v>
      </c>
      <c r="F22" s="14">
        <v>0</v>
      </c>
      <c r="G22" s="20" t="s">
        <v>26</v>
      </c>
      <c r="H22" s="20" t="s">
        <v>26</v>
      </c>
      <c r="I22" s="20" t="s">
        <v>26</v>
      </c>
      <c r="J22" s="20" t="s">
        <v>26</v>
      </c>
    </row>
    <row r="23" spans="1:10" x14ac:dyDescent="0.25">
      <c r="A23" s="14">
        <v>2016</v>
      </c>
      <c r="B23" s="14" t="s">
        <v>33</v>
      </c>
      <c r="C23" s="14" t="s">
        <v>53</v>
      </c>
      <c r="D23" s="14">
        <v>35</v>
      </c>
      <c r="E23" s="20">
        <v>15.43</v>
      </c>
      <c r="F23" s="14">
        <v>37</v>
      </c>
      <c r="G23" s="20">
        <v>24.86</v>
      </c>
      <c r="H23" s="20">
        <v>3.97</v>
      </c>
      <c r="I23" s="20">
        <v>0.84</v>
      </c>
      <c r="J23" s="20">
        <v>29.67</v>
      </c>
    </row>
    <row r="24" spans="1:10" x14ac:dyDescent="0.25">
      <c r="A24" s="14">
        <v>2016</v>
      </c>
      <c r="B24" s="14" t="s">
        <v>54</v>
      </c>
      <c r="C24" s="14" t="s">
        <v>55</v>
      </c>
      <c r="D24" s="14">
        <v>0</v>
      </c>
      <c r="E24" s="20" t="s">
        <v>26</v>
      </c>
      <c r="F24" s="14">
        <v>0</v>
      </c>
      <c r="G24" s="20" t="s">
        <v>26</v>
      </c>
      <c r="H24" s="20" t="s">
        <v>26</v>
      </c>
      <c r="I24" s="20" t="s">
        <v>26</v>
      </c>
      <c r="J24" s="20" t="s">
        <v>26</v>
      </c>
    </row>
    <row r="25" spans="1:10" x14ac:dyDescent="0.25">
      <c r="A25" s="14">
        <v>2016</v>
      </c>
      <c r="B25" s="14" t="s">
        <v>34</v>
      </c>
      <c r="C25" s="14" t="s">
        <v>56</v>
      </c>
      <c r="D25" s="14">
        <v>0</v>
      </c>
      <c r="E25" s="20" t="s">
        <v>26</v>
      </c>
      <c r="F25" s="14">
        <v>18</v>
      </c>
      <c r="G25" s="20">
        <v>19.53</v>
      </c>
      <c r="H25" s="20">
        <v>2.48</v>
      </c>
      <c r="I25" s="20">
        <v>2.63</v>
      </c>
      <c r="J25" s="20">
        <v>24.64</v>
      </c>
    </row>
    <row r="26" spans="1:10" x14ac:dyDescent="0.25">
      <c r="A26" s="14">
        <v>2016</v>
      </c>
      <c r="B26" s="14" t="s">
        <v>57</v>
      </c>
      <c r="C26" s="14" t="s">
        <v>58</v>
      </c>
      <c r="D26" s="14">
        <v>29</v>
      </c>
      <c r="E26" s="20">
        <v>11.82</v>
      </c>
      <c r="F26" s="14">
        <v>31</v>
      </c>
      <c r="G26" s="20">
        <v>25.74</v>
      </c>
      <c r="H26" s="20">
        <v>1.65</v>
      </c>
      <c r="I26" s="20">
        <v>0.73</v>
      </c>
      <c r="J26" s="20">
        <v>28.12</v>
      </c>
    </row>
    <row r="27" spans="1:10" x14ac:dyDescent="0.25">
      <c r="A27" s="14">
        <v>2016</v>
      </c>
      <c r="B27" s="14" t="s">
        <v>25</v>
      </c>
      <c r="C27" s="14" t="s">
        <v>59</v>
      </c>
      <c r="D27" s="14">
        <v>0</v>
      </c>
      <c r="E27" s="20" t="s">
        <v>26</v>
      </c>
      <c r="F27" s="14">
        <v>0</v>
      </c>
      <c r="G27" s="20" t="s">
        <v>26</v>
      </c>
      <c r="H27" s="20" t="s">
        <v>26</v>
      </c>
      <c r="I27" s="20" t="s">
        <v>26</v>
      </c>
      <c r="J27" s="20" t="s">
        <v>26</v>
      </c>
    </row>
    <row r="28" spans="1:10" x14ac:dyDescent="0.25">
      <c r="A28" s="14">
        <v>2016</v>
      </c>
      <c r="B28" s="14" t="s">
        <v>98</v>
      </c>
      <c r="C28" s="14" t="s">
        <v>88</v>
      </c>
      <c r="D28" s="14">
        <v>0</v>
      </c>
      <c r="E28" s="20" t="s">
        <v>26</v>
      </c>
      <c r="F28" s="14">
        <v>0</v>
      </c>
      <c r="G28" s="20" t="s">
        <v>26</v>
      </c>
      <c r="H28" s="20" t="s">
        <v>26</v>
      </c>
      <c r="I28" s="20" t="s">
        <v>26</v>
      </c>
      <c r="J28" s="20" t="s">
        <v>26</v>
      </c>
    </row>
    <row r="29" spans="1:10" x14ac:dyDescent="0.25">
      <c r="A29" s="14">
        <v>2016</v>
      </c>
      <c r="B29" s="14" t="s">
        <v>60</v>
      </c>
      <c r="C29" s="14" t="s">
        <v>61</v>
      </c>
      <c r="D29" s="14">
        <v>2</v>
      </c>
      <c r="E29" s="20">
        <v>12.82</v>
      </c>
      <c r="F29" s="14">
        <v>2</v>
      </c>
      <c r="G29" s="20">
        <v>17.84</v>
      </c>
      <c r="H29" s="20" t="s">
        <v>26</v>
      </c>
      <c r="I29" s="20">
        <v>4.3099999999999996</v>
      </c>
      <c r="J29" s="20">
        <v>22.15</v>
      </c>
    </row>
    <row r="30" spans="1:10" x14ac:dyDescent="0.25">
      <c r="A30" s="14">
        <v>2016</v>
      </c>
      <c r="B30" s="14" t="s">
        <v>35</v>
      </c>
      <c r="C30" s="14" t="s">
        <v>62</v>
      </c>
      <c r="D30" s="14">
        <v>0</v>
      </c>
      <c r="E30" s="20" t="s">
        <v>26</v>
      </c>
      <c r="F30" s="14">
        <v>0</v>
      </c>
      <c r="G30" s="20" t="s">
        <v>26</v>
      </c>
      <c r="H30" s="20" t="s">
        <v>26</v>
      </c>
      <c r="I30" s="20" t="s">
        <v>26</v>
      </c>
      <c r="J30" s="20" t="s">
        <v>26</v>
      </c>
    </row>
    <row r="31" spans="1:10" x14ac:dyDescent="0.25">
      <c r="A31" s="14">
        <v>2016</v>
      </c>
      <c r="B31" s="14" t="s">
        <v>63</v>
      </c>
      <c r="C31" s="14" t="s">
        <v>64</v>
      </c>
      <c r="D31" s="14">
        <v>0</v>
      </c>
      <c r="E31" s="20" t="s">
        <v>26</v>
      </c>
      <c r="F31" s="14">
        <v>0</v>
      </c>
      <c r="G31" s="20" t="s">
        <v>26</v>
      </c>
      <c r="H31" s="20" t="s">
        <v>26</v>
      </c>
      <c r="I31" s="20" t="s">
        <v>26</v>
      </c>
      <c r="J31" s="20" t="s">
        <v>26</v>
      </c>
    </row>
    <row r="32" spans="1:10" x14ac:dyDescent="0.25">
      <c r="A32" s="14">
        <v>2016</v>
      </c>
      <c r="B32" s="14" t="s">
        <v>27</v>
      </c>
      <c r="C32" s="14" t="s">
        <v>89</v>
      </c>
      <c r="D32" s="14">
        <v>32</v>
      </c>
      <c r="E32" s="20">
        <v>12.82</v>
      </c>
      <c r="F32" s="14">
        <v>32</v>
      </c>
      <c r="G32" s="20">
        <v>14.01</v>
      </c>
      <c r="H32" s="20">
        <v>2.11</v>
      </c>
      <c r="I32" s="20">
        <v>2.06</v>
      </c>
      <c r="J32" s="20">
        <v>18.18</v>
      </c>
    </row>
    <row r="33" spans="1:10" x14ac:dyDescent="0.25">
      <c r="A33" s="14">
        <v>2016</v>
      </c>
      <c r="B33" s="14" t="s">
        <v>65</v>
      </c>
      <c r="C33" s="14" t="s">
        <v>66</v>
      </c>
      <c r="D33" s="14">
        <v>31</v>
      </c>
      <c r="E33" s="20">
        <v>12.82</v>
      </c>
      <c r="F33" s="14">
        <v>31</v>
      </c>
      <c r="G33" s="20">
        <v>32.18</v>
      </c>
      <c r="H33" s="20">
        <v>2.27</v>
      </c>
      <c r="I33" s="20">
        <v>5.17</v>
      </c>
      <c r="J33" s="20">
        <v>39.61</v>
      </c>
    </row>
    <row r="34" spans="1:10" x14ac:dyDescent="0.25">
      <c r="A34" s="14">
        <v>2016</v>
      </c>
      <c r="B34" s="14" t="s">
        <v>67</v>
      </c>
      <c r="C34" s="14" t="s">
        <v>78</v>
      </c>
      <c r="D34" s="14">
        <v>0</v>
      </c>
      <c r="E34" s="20" t="s">
        <v>26</v>
      </c>
      <c r="F34" s="14">
        <v>0</v>
      </c>
      <c r="G34" s="20" t="s">
        <v>26</v>
      </c>
      <c r="H34" s="20" t="s">
        <v>26</v>
      </c>
      <c r="I34" s="20" t="s">
        <v>26</v>
      </c>
      <c r="J34" s="20" t="s">
        <v>26</v>
      </c>
    </row>
    <row r="35" spans="1:10" x14ac:dyDescent="0.25">
      <c r="A35" s="14">
        <v>2016</v>
      </c>
      <c r="B35" s="14" t="s">
        <v>68</v>
      </c>
      <c r="C35" s="14" t="s">
        <v>90</v>
      </c>
      <c r="D35" s="14">
        <v>0</v>
      </c>
      <c r="E35" s="20" t="s">
        <v>26</v>
      </c>
      <c r="F35" s="14">
        <v>0</v>
      </c>
      <c r="G35" s="20" t="s">
        <v>26</v>
      </c>
      <c r="H35" s="20" t="s">
        <v>26</v>
      </c>
      <c r="I35" s="20" t="s">
        <v>26</v>
      </c>
      <c r="J35" s="20" t="s">
        <v>26</v>
      </c>
    </row>
    <row r="36" spans="1:10" x14ac:dyDescent="0.25">
      <c r="A36" s="14">
        <v>2016</v>
      </c>
      <c r="B36" s="14" t="s">
        <v>68</v>
      </c>
      <c r="C36" s="14" t="s">
        <v>91</v>
      </c>
      <c r="D36" s="14">
        <v>0</v>
      </c>
      <c r="E36" s="20" t="s">
        <v>26</v>
      </c>
      <c r="F36" s="14">
        <v>0</v>
      </c>
      <c r="G36" s="20" t="s">
        <v>26</v>
      </c>
      <c r="H36" s="20" t="s">
        <v>26</v>
      </c>
      <c r="I36" s="20" t="s">
        <v>26</v>
      </c>
      <c r="J36" s="20" t="s">
        <v>26</v>
      </c>
    </row>
    <row r="37" spans="1:10" x14ac:dyDescent="0.25">
      <c r="A37" s="14">
        <v>2016</v>
      </c>
      <c r="B37" s="14" t="s">
        <v>69</v>
      </c>
      <c r="C37" s="14" t="s">
        <v>70</v>
      </c>
      <c r="D37" s="14">
        <v>4</v>
      </c>
      <c r="E37" s="20">
        <v>10</v>
      </c>
      <c r="F37" s="14">
        <v>4</v>
      </c>
      <c r="G37" s="20">
        <v>41.34</v>
      </c>
      <c r="H37" s="20">
        <v>1.37</v>
      </c>
      <c r="I37" s="20">
        <v>1.24</v>
      </c>
      <c r="J37" s="20">
        <v>43.95</v>
      </c>
    </row>
    <row r="38" spans="1:10" x14ac:dyDescent="0.25">
      <c r="A38" s="14">
        <v>2016</v>
      </c>
      <c r="B38" s="14" t="s">
        <v>71</v>
      </c>
      <c r="C38" s="14" t="s">
        <v>72</v>
      </c>
      <c r="D38" s="14">
        <v>0</v>
      </c>
      <c r="E38" s="20" t="s">
        <v>26</v>
      </c>
      <c r="F38" s="14">
        <v>0</v>
      </c>
      <c r="G38" s="20" t="s">
        <v>26</v>
      </c>
      <c r="H38" s="20" t="s">
        <v>26</v>
      </c>
      <c r="I38" s="20" t="s">
        <v>26</v>
      </c>
      <c r="J38" s="20" t="s">
        <v>26</v>
      </c>
    </row>
    <row r="39" spans="1:10" x14ac:dyDescent="0.25">
      <c r="A39" s="14">
        <v>2016</v>
      </c>
      <c r="B39" s="14" t="s">
        <v>79</v>
      </c>
      <c r="C39" s="14" t="s">
        <v>92</v>
      </c>
      <c r="D39" s="14">
        <v>30</v>
      </c>
      <c r="E39" s="20">
        <v>10</v>
      </c>
      <c r="F39" s="14">
        <v>30</v>
      </c>
      <c r="G39" s="20">
        <v>31.66</v>
      </c>
      <c r="H39" s="20">
        <v>4.49</v>
      </c>
      <c r="I39" s="20">
        <v>5.48</v>
      </c>
      <c r="J39" s="20">
        <v>41.63</v>
      </c>
    </row>
    <row r="40" spans="1:10" x14ac:dyDescent="0.25">
      <c r="A40" s="14">
        <v>2016</v>
      </c>
      <c r="B40" s="14" t="s">
        <v>73</v>
      </c>
      <c r="C40" s="14" t="s">
        <v>74</v>
      </c>
      <c r="D40" s="14">
        <v>0</v>
      </c>
      <c r="E40" s="20" t="s">
        <v>26</v>
      </c>
      <c r="F40" s="14">
        <v>0</v>
      </c>
      <c r="G40" s="20" t="s">
        <v>26</v>
      </c>
      <c r="H40" s="20" t="s">
        <v>26</v>
      </c>
      <c r="I40" s="20" t="s">
        <v>26</v>
      </c>
      <c r="J40" s="20" t="s">
        <v>26</v>
      </c>
    </row>
    <row r="41" spans="1:10" x14ac:dyDescent="0.25">
      <c r="A41" s="14">
        <v>2016</v>
      </c>
      <c r="B41" s="14" t="s">
        <v>75</v>
      </c>
      <c r="C41" s="14" t="s">
        <v>93</v>
      </c>
      <c r="D41" s="14">
        <v>1</v>
      </c>
      <c r="E41" s="20">
        <v>12.82</v>
      </c>
      <c r="F41" s="14">
        <v>1</v>
      </c>
      <c r="G41" s="20">
        <v>24.04</v>
      </c>
      <c r="H41" s="20">
        <v>1.39</v>
      </c>
      <c r="I41" s="20">
        <v>3.07</v>
      </c>
      <c r="J41" s="20">
        <v>28.5</v>
      </c>
    </row>
    <row r="42" spans="1:10" x14ac:dyDescent="0.25">
      <c r="A42" s="25" t="s">
        <v>100</v>
      </c>
      <c r="B42" s="25" t="s">
        <v>100</v>
      </c>
      <c r="C42" s="7">
        <f>COUNT(D2:D41)</f>
        <v>40</v>
      </c>
      <c r="D42" s="16">
        <f>SUM(D2:D41)</f>
        <v>359</v>
      </c>
      <c r="E42" s="17">
        <f>AVERAGE(E2:E41)</f>
        <v>12.264705882352938</v>
      </c>
      <c r="F42" s="16">
        <f>SUM(F2:F41)</f>
        <v>466</v>
      </c>
      <c r="G42" s="17">
        <f>AVERAGE(G2:G41)</f>
        <v>23.92761904761905</v>
      </c>
      <c r="H42" s="17">
        <f>AVERAGE(H2:H41)</f>
        <v>2.2436842105263159</v>
      </c>
      <c r="I42" s="17">
        <f>AVERAGE(I2:I41)</f>
        <v>4.9547368421052633</v>
      </c>
      <c r="J42" s="23">
        <f>SUM(G42:I42)</f>
        <v>31.126040100250627</v>
      </c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</sheetData>
  <pageMargins left="0.7" right="0.7" top="0.75" bottom="0.75" header="0.5" footer="0.3"/>
  <pageSetup scale="69" fitToHeight="0" orientation="landscape" r:id="rId1"/>
  <headerFooter>
    <oddHeader>&amp;C&amp;"Arial,Bold"&amp;12Summary of 2006 JOBZ Business Assistance Agreements Reported by Government Agencies in 2016 (continued)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3E6CC8-C55E-4EB5-9CE6-0A71D844BD07}"/>
</file>

<file path=customXml/itemProps2.xml><?xml version="1.0" encoding="utf-8"?>
<ds:datastoreItem xmlns:ds="http://schemas.openxmlformats.org/officeDocument/2006/customXml" ds:itemID="{0A58EEAC-9B5C-4276-8F32-96CDB6BA7D8F}"/>
</file>

<file path=customXml/itemProps3.xml><?xml version="1.0" encoding="utf-8"?>
<ds:datastoreItem xmlns:ds="http://schemas.openxmlformats.org/officeDocument/2006/customXml" ds:itemID="{235C9A08-E265-4DDE-AA0B-DDF86A0A9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I 2006 FTE Data</vt:lpstr>
      <vt:lpstr>Appendix I 2006 Retention Data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I 2006 FTE and Retention Data</dc:title>
  <dc:subject>2016 JOBZ Business Assistance Report</dc:subject>
  <dc:creator>Economic Analysis Unit, Policy</dc:creator>
  <cp:lastModifiedBy>Ed Hodder</cp:lastModifiedBy>
  <cp:lastPrinted>2016-11-23T16:35:43Z</cp:lastPrinted>
  <dcterms:created xsi:type="dcterms:W3CDTF">2012-11-16T15:03:18Z</dcterms:created>
  <dcterms:modified xsi:type="dcterms:W3CDTF">2016-12-09T16:51:45Z</dcterms:modified>
</cp:coreProperties>
</file>