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sers\ehodder\2016 JOBZ Report Accessibility\"/>
    </mc:Choice>
  </mc:AlternateContent>
  <bookViews>
    <workbookView xWindow="720" yWindow="540" windowWidth="17955" windowHeight="11355"/>
  </bookViews>
  <sheets>
    <sheet name="Appendix J 2005 FTE Data" sheetId="1" r:id="rId1"/>
    <sheet name="Appendix J 2005 Retention Data" sheetId="2" r:id="rId2"/>
  </sheets>
  <definedNames>
    <definedName name="_xlnm.Print_Titles" localSheetId="1">'Appendix J 2005 Retention Data'!$1:$1</definedName>
  </definedNames>
  <calcPr calcId="152511"/>
</workbook>
</file>

<file path=xl/calcChain.xml><?xml version="1.0" encoding="utf-8"?>
<calcChain xmlns="http://schemas.openxmlformats.org/spreadsheetml/2006/main">
  <c r="J51" i="2" l="1"/>
  <c r="J50" i="2"/>
  <c r="J45" i="2"/>
  <c r="J41" i="2"/>
  <c r="J40" i="2"/>
  <c r="J39" i="2"/>
  <c r="J38" i="2"/>
  <c r="J37" i="2"/>
  <c r="J36" i="2"/>
  <c r="J35" i="2"/>
  <c r="J34" i="2"/>
  <c r="J32" i="2"/>
  <c r="J31" i="2"/>
  <c r="J30" i="2"/>
  <c r="J28" i="2"/>
  <c r="J27" i="2"/>
  <c r="J25" i="2"/>
  <c r="J22" i="2"/>
  <c r="J21" i="2"/>
  <c r="J20" i="2"/>
  <c r="J18" i="2"/>
  <c r="J17" i="2"/>
  <c r="J15" i="2"/>
  <c r="J13" i="2"/>
  <c r="J12" i="2"/>
  <c r="J11" i="2"/>
  <c r="J8" i="2"/>
  <c r="J3" i="2"/>
  <c r="M52" i="1"/>
  <c r="M51" i="1"/>
  <c r="M50" i="1"/>
  <c r="M49" i="1"/>
  <c r="M47" i="1"/>
  <c r="M46" i="1"/>
  <c r="M45" i="1"/>
  <c r="M44" i="1"/>
  <c r="M43" i="1"/>
  <c r="M42" i="1"/>
  <c r="M41" i="1"/>
  <c r="M40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I52" i="2" l="1"/>
  <c r="H52" i="2"/>
  <c r="G52" i="2"/>
  <c r="F52" i="2"/>
  <c r="E52" i="2"/>
  <c r="D52" i="2"/>
  <c r="C52" i="2"/>
  <c r="L52" i="1"/>
  <c r="K52" i="1"/>
  <c r="J52" i="1"/>
  <c r="I52" i="1"/>
  <c r="H52" i="1"/>
  <c r="G52" i="1"/>
  <c r="E52" i="1"/>
  <c r="D52" i="1"/>
  <c r="C52" i="1"/>
  <c r="J52" i="2" l="1"/>
</calcChain>
</file>

<file path=xl/sharedStrings.xml><?xml version="1.0" encoding="utf-8"?>
<sst xmlns="http://schemas.openxmlformats.org/spreadsheetml/2006/main" count="389" uniqueCount="111">
  <si>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</si>
  <si>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</si>
  <si>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</si>
  <si>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</si>
  <si>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</si>
  <si>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</si>
  <si>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</si>
  <si>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</si>
  <si>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</si>
  <si>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</si>
  <si>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</si>
  <si>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</si>
  <si>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</si>
  <si>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</si>
  <si>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</si>
  <si>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</si>
  <si>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FTE (New) Wage Goals (including benefits)</t>
  </si>
  <si>
    <t>Average Hourly Total Compensation (including benefits)</t>
  </si>
  <si>
    <t>Retention Goals</t>
  </si>
  <si>
    <t>Retention Jobs Actuals</t>
  </si>
  <si>
    <t>Retention Wage Goals (including benefits)</t>
  </si>
  <si>
    <t>Retention Wages (including benefits)</t>
  </si>
  <si>
    <t>FTE (New) is full-time employment or as one job or a combination of jobs that will produce annualized cumulative expected hours of work, not including overtime, equal to 2,080 hours.</t>
  </si>
  <si>
    <t>Null</t>
  </si>
  <si>
    <t>Albert Lea, City of</t>
  </si>
  <si>
    <t>Red Wing Port Authority</t>
  </si>
  <si>
    <t>Hibbing, City of</t>
  </si>
  <si>
    <t>Winsted Township</t>
  </si>
  <si>
    <t>Albany, City of</t>
  </si>
  <si>
    <t>Argyle, City of</t>
  </si>
  <si>
    <t>BMI Manufacturing Inc</t>
  </si>
  <si>
    <t>Baxter, City of</t>
  </si>
  <si>
    <t>Lindar Corporation</t>
  </si>
  <si>
    <t>Blue Earth, City of</t>
  </si>
  <si>
    <t>Express Diagnostics International</t>
  </si>
  <si>
    <t>Browerville, City of</t>
  </si>
  <si>
    <t>Fine Wood Structures</t>
  </si>
  <si>
    <t>Crosby, City of</t>
  </si>
  <si>
    <t>Faribault, City of</t>
  </si>
  <si>
    <t>Aldi Inc</t>
  </si>
  <si>
    <t>Fosston, City of</t>
  </si>
  <si>
    <t>Heron Lake, City of</t>
  </si>
  <si>
    <t>Cast Corporation</t>
  </si>
  <si>
    <t>Holdingford, City of</t>
  </si>
  <si>
    <t>Lake City, City of</t>
  </si>
  <si>
    <t>Federal Mogul Corporation</t>
  </si>
  <si>
    <t>Little Falls, City of</t>
  </si>
  <si>
    <t>Ensamhat Adventurero LLC</t>
  </si>
  <si>
    <t>Madison Lake, City of</t>
  </si>
  <si>
    <t>Pro Fabrication Inc</t>
  </si>
  <si>
    <t>Mankato, City of</t>
  </si>
  <si>
    <t>Melrose, City of</t>
  </si>
  <si>
    <t>Moorhead, City of</t>
  </si>
  <si>
    <t>New Ulm, City of</t>
  </si>
  <si>
    <t>New York Mills, City of</t>
  </si>
  <si>
    <t>Industrial Finishing Services Inc</t>
  </si>
  <si>
    <t>Oslo, City of</t>
  </si>
  <si>
    <t>Parkers Prairie, City of</t>
  </si>
  <si>
    <t>Urbank Machine Inc</t>
  </si>
  <si>
    <t>Perham, City of</t>
  </si>
  <si>
    <t>Swan Machine LLP</t>
  </si>
  <si>
    <t>Industrial Finishing Service</t>
  </si>
  <si>
    <t>Pine River, City of</t>
  </si>
  <si>
    <t>Trussworthy Components Inc</t>
  </si>
  <si>
    <t>Pipestone, City of</t>
  </si>
  <si>
    <t>Sartell, City of</t>
  </si>
  <si>
    <t>Thomas Tool &amp; Supply</t>
  </si>
  <si>
    <t>St. Cloud, City of</t>
  </si>
  <si>
    <t>Artic Cold Storage</t>
  </si>
  <si>
    <t>Netgain Technology</t>
  </si>
  <si>
    <t>Willmar, City of</t>
  </si>
  <si>
    <t>Buhler Versatile USA Inc</t>
  </si>
  <si>
    <t>Nova-Tech Engineering LLC</t>
  </si>
  <si>
    <t>Winsted, City of</t>
  </si>
  <si>
    <t>Millerbernd Systems Inc</t>
  </si>
  <si>
    <t>Worthington, City of</t>
  </si>
  <si>
    <t>Yourway Transportation LLC</t>
  </si>
  <si>
    <t>New Bedford Technology LLC</t>
  </si>
  <si>
    <t>Integrity Restorations Inc</t>
  </si>
  <si>
    <t>Bridon Cordage Group LLC</t>
  </si>
  <si>
    <t>Pro-fect Automation Co-op</t>
  </si>
  <si>
    <t>Capital Safety I</t>
  </si>
  <si>
    <t>Impact Mailing of MN Inc</t>
  </si>
  <si>
    <t>Freeport, City of</t>
  </si>
  <si>
    <t>United Packaging</t>
  </si>
  <si>
    <t>Specialty Products &amp; Technology</t>
  </si>
  <si>
    <t>Mid Central Heating and A/C Inc</t>
  </si>
  <si>
    <t>Heron Lake Bioenergy</t>
  </si>
  <si>
    <t>Wm D Scepaniak Inc &amp; Scepaniak Properties LLC</t>
  </si>
  <si>
    <t>MJ Biologics Inc</t>
  </si>
  <si>
    <t>CAB Construction</t>
  </si>
  <si>
    <t>Commercial Contractors Company of Melrose</t>
  </si>
  <si>
    <t>Midwest Concrete Pumping of MN Inc</t>
  </si>
  <si>
    <t>Proffutt LP, RDO Holding, RDO Equipment</t>
  </si>
  <si>
    <t>Bytespeed LLC</t>
  </si>
  <si>
    <t>Associated Milk Products Inc</t>
  </si>
  <si>
    <t>BorderLine Tire Industries Inc</t>
  </si>
  <si>
    <t>Baker Hogan Houx</t>
  </si>
  <si>
    <t>Kit Masters</t>
  </si>
  <si>
    <t>Suzlon Wind Energy Corporation</t>
  </si>
  <si>
    <t>FSS Inc dba Food Service Specialties</t>
  </si>
  <si>
    <t>SCS Elevator Products Inc fka Stencil Cutting &amp; Supply</t>
  </si>
  <si>
    <t>4TD LLC (Pace Electronics)</t>
  </si>
  <si>
    <t>Goldleaf Plastics Inc (now Aubright Inc)</t>
  </si>
  <si>
    <t>Epitopix LLC</t>
  </si>
  <si>
    <t>Millerbernd Manufacturing I</t>
  </si>
  <si>
    <t>AWI Manufacturing</t>
  </si>
  <si>
    <t>Note:  Capital Investment is the amount of private capital investment actually made by the business in the JOBZ zone from January 1, 2015 through December 31, 2015.</t>
  </si>
  <si>
    <t>Rochester, City of</t>
  </si>
  <si>
    <t>Proffutt LP RDO Holding, RDO Equipment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</si>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</sst>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4" fillId="0" borderId="1" xfId="0" applyFont="1" applyBorder="1"/>
    <xf numFmtId="0" fontId="5" fillId="0" borderId="0" xfId="0" applyFont="1"/>
    <xf numFmtId="0" fontId="4" fillId="3" borderId="1" xfId="1" applyFont="1" applyFill="1" applyBorder="1"/>
    <xf numFmtId="0" fontId="4" fillId="3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wrapText="1"/>
    </xf>
    <xf numFmtId="0" fontId="0" fillId="0" borderId="1" xfId="0" applyBorder="1"/>
    <xf numFmtId="0" fontId="0" fillId="0" borderId="1" xfId="0" applyBorder="1"/>
    <xf numFmtId="6" fontId="0" fillId="0" borderId="1" xfId="0" applyNumberFormat="1" applyBorder="1"/>
    <xf numFmtId="1" fontId="0" fillId="0" borderId="1" xfId="0" applyNumberFormat="1" applyBorder="1"/>
    <xf numFmtId="6" fontId="7" fillId="0" borderId="1" xfId="0" applyNumberFormat="1" applyFont="1" applyBorder="1"/>
    <xf numFmtId="0" fontId="0" fillId="0" borderId="1" xfId="0" applyBorder="1"/>
    <xf numFmtId="0" fontId="7" fillId="0" borderId="1" xfId="0" applyFont="1" applyBorder="1"/>
    <xf numFmtId="164" fontId="7" fillId="0" borderId="1" xfId="0" applyNumberFormat="1" applyFont="1" applyBorder="1"/>
    <xf numFmtId="8" fontId="7" fillId="0" borderId="1" xfId="0" applyNumberFormat="1" applyFont="1" applyBorder="1"/>
    <xf numFmtId="165" fontId="7" fillId="0" borderId="1" xfId="2" applyNumberFormat="1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/>
    <xf numFmtId="0" fontId="9" fillId="0" borderId="1" xfId="0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view="pageLayout" topLeftCell="A26" zoomScaleNormal="100" workbookViewId="0">
      <selection activeCell="A52" sqref="A52"/>
    </sheetView>
  </sheetViews>
  <sheetFormatPr defaultRowHeight="14.25" x14ac:dyDescent="0.2"/>
  <cols>
    <col min="1" max="1" width="11.7109375" style="5" bestFit="1" customWidth="1"/>
    <col min="2" max="2" width="22.85546875" style="5" customWidth="1"/>
    <col min="3" max="3" width="49" style="5" customWidth="1"/>
    <col min="4" max="4" width="11.85546875" style="5" customWidth="1"/>
    <col min="5" max="6" width="12.85546875" style="5" customWidth="1"/>
    <col min="7" max="7" width="6.42578125" style="5" customWidth="1"/>
    <col min="8" max="8" width="12.28515625" style="5" customWidth="1"/>
    <col min="9" max="9" width="10.140625" style="5" customWidth="1"/>
    <col min="10" max="10" width="10.28515625" style="5" customWidth="1"/>
    <col min="11" max="11" width="10.140625" style="5" customWidth="1"/>
    <col min="12" max="12" width="8.85546875" style="5" customWidth="1"/>
    <col min="13" max="13" width="12.85546875" style="5" customWidth="1"/>
    <col min="14" max="16384" width="9.140625" style="5"/>
  </cols>
  <sheetData>
    <row r="1" spans="1:13" ht="60" x14ac:dyDescent="0.2">
      <c r="A1" s="21" t="s">
        <v>0</v>
      </c>
      <c r="B1" s="21" t="s">
        <v>1</v>
      </c>
      <c r="C1" s="21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16</v>
      </c>
      <c r="I1" s="22" t="s">
        <v>7</v>
      </c>
      <c r="J1" s="22" t="s">
        <v>8</v>
      </c>
      <c r="K1" s="22" t="s">
        <v>9</v>
      </c>
      <c r="L1" s="23" t="s">
        <v>10</v>
      </c>
      <c r="M1" s="24" t="s">
        <v>17</v>
      </c>
    </row>
    <row r="2" spans="1:13" ht="15" x14ac:dyDescent="0.25">
      <c r="A2" s="14">
        <v>2016</v>
      </c>
      <c r="B2" s="14" t="s">
        <v>28</v>
      </c>
      <c r="C2" s="14" t="s">
        <v>78</v>
      </c>
      <c r="D2" s="11">
        <v>0</v>
      </c>
      <c r="E2" s="11">
        <v>0</v>
      </c>
      <c r="F2" s="11">
        <f>SUM(D2:E2)</f>
        <v>0</v>
      </c>
      <c r="G2" s="14">
        <v>7</v>
      </c>
      <c r="H2" s="19">
        <v>16.82</v>
      </c>
      <c r="I2" s="14">
        <v>9</v>
      </c>
      <c r="J2" s="19">
        <v>21.05</v>
      </c>
      <c r="K2" s="19">
        <v>0.34</v>
      </c>
      <c r="L2" s="19">
        <v>0.08</v>
      </c>
      <c r="M2" s="19">
        <f>SUM(J2:L2)</f>
        <v>21.47</v>
      </c>
    </row>
    <row r="3" spans="1:13" ht="15" x14ac:dyDescent="0.25">
      <c r="A3" s="14">
        <v>2016</v>
      </c>
      <c r="B3" s="14" t="s">
        <v>24</v>
      </c>
      <c r="C3" s="14" t="s">
        <v>79</v>
      </c>
      <c r="D3" s="11">
        <v>0</v>
      </c>
      <c r="E3" s="11">
        <v>12312</v>
      </c>
      <c r="F3" s="11">
        <f t="shared" ref="F3:F52" si="0">SUM(D3:E3)</f>
        <v>12312</v>
      </c>
      <c r="G3" s="14">
        <v>9</v>
      </c>
      <c r="H3" s="19">
        <v>11</v>
      </c>
      <c r="I3" s="14">
        <v>17</v>
      </c>
      <c r="J3" s="19">
        <v>27.17</v>
      </c>
      <c r="K3" s="19">
        <v>2.61</v>
      </c>
      <c r="L3" s="19">
        <v>7.04</v>
      </c>
      <c r="M3" s="19">
        <f t="shared" ref="M3:M52" si="1">SUM(J3:L3)</f>
        <v>36.82</v>
      </c>
    </row>
    <row r="4" spans="1:13" ht="15" x14ac:dyDescent="0.25">
      <c r="A4" s="14">
        <v>2016</v>
      </c>
      <c r="B4" s="14" t="s">
        <v>29</v>
      </c>
      <c r="C4" s="14" t="s">
        <v>30</v>
      </c>
      <c r="D4" s="11">
        <v>0</v>
      </c>
      <c r="E4" s="11">
        <v>0</v>
      </c>
      <c r="F4" s="11">
        <f t="shared" si="0"/>
        <v>0</v>
      </c>
      <c r="G4" s="14">
        <v>6</v>
      </c>
      <c r="H4" s="19">
        <v>8.5</v>
      </c>
      <c r="I4" s="14">
        <v>10</v>
      </c>
      <c r="J4" s="20">
        <v>16.190000000000001</v>
      </c>
      <c r="K4" s="26" t="s">
        <v>23</v>
      </c>
      <c r="L4" s="26" t="s">
        <v>23</v>
      </c>
      <c r="M4" s="19">
        <f t="shared" si="1"/>
        <v>16.190000000000001</v>
      </c>
    </row>
    <row r="5" spans="1:13" ht="15" x14ac:dyDescent="0.25">
      <c r="A5" s="14">
        <v>2016</v>
      </c>
      <c r="B5" s="14" t="s">
        <v>31</v>
      </c>
      <c r="C5" s="14" t="s">
        <v>32</v>
      </c>
      <c r="D5" s="11">
        <v>0</v>
      </c>
      <c r="E5" s="11">
        <v>859402</v>
      </c>
      <c r="F5" s="11">
        <f t="shared" si="0"/>
        <v>859402</v>
      </c>
      <c r="G5" s="14">
        <v>13</v>
      </c>
      <c r="H5" s="19">
        <v>12.82</v>
      </c>
      <c r="I5" s="14">
        <v>55</v>
      </c>
      <c r="J5" s="19">
        <v>15.73</v>
      </c>
      <c r="K5" s="26">
        <v>1.45</v>
      </c>
      <c r="L5" s="26">
        <v>3.66</v>
      </c>
      <c r="M5" s="19">
        <f t="shared" si="1"/>
        <v>20.84</v>
      </c>
    </row>
    <row r="6" spans="1:13" ht="15" x14ac:dyDescent="0.25">
      <c r="A6" s="14">
        <v>2016</v>
      </c>
      <c r="B6" s="14" t="s">
        <v>33</v>
      </c>
      <c r="C6" s="14" t="s">
        <v>34</v>
      </c>
      <c r="D6" s="11">
        <v>0</v>
      </c>
      <c r="E6" s="11">
        <v>160516</v>
      </c>
      <c r="F6" s="11">
        <f t="shared" si="0"/>
        <v>160516</v>
      </c>
      <c r="G6" s="14">
        <v>30</v>
      </c>
      <c r="H6" s="27">
        <v>12.82</v>
      </c>
      <c r="I6" s="14">
        <v>124</v>
      </c>
      <c r="J6" s="19">
        <v>15.27</v>
      </c>
      <c r="K6" s="19">
        <v>0.37</v>
      </c>
      <c r="L6" s="19">
        <v>0.19</v>
      </c>
      <c r="M6" s="19">
        <f t="shared" si="1"/>
        <v>15.829999999999998</v>
      </c>
    </row>
    <row r="7" spans="1:13" ht="15" x14ac:dyDescent="0.25">
      <c r="A7" s="14">
        <v>2016</v>
      </c>
      <c r="B7" s="14" t="s">
        <v>35</v>
      </c>
      <c r="C7" s="14" t="s">
        <v>36</v>
      </c>
      <c r="D7" s="11">
        <v>90000</v>
      </c>
      <c r="E7" s="11">
        <v>26500</v>
      </c>
      <c r="F7" s="11">
        <f t="shared" si="0"/>
        <v>116500</v>
      </c>
      <c r="G7" s="14">
        <v>3</v>
      </c>
      <c r="H7" s="19">
        <v>12</v>
      </c>
      <c r="I7" s="14">
        <v>4</v>
      </c>
      <c r="J7" s="19">
        <v>17.38</v>
      </c>
      <c r="K7" s="19">
        <v>0.5</v>
      </c>
      <c r="L7" s="19">
        <v>0.21</v>
      </c>
      <c r="M7" s="19">
        <f t="shared" si="1"/>
        <v>18.09</v>
      </c>
    </row>
    <row r="8" spans="1:13" ht="15" x14ac:dyDescent="0.25">
      <c r="A8" s="14">
        <v>2016</v>
      </c>
      <c r="B8" s="14" t="s">
        <v>37</v>
      </c>
      <c r="C8" s="14" t="s">
        <v>84</v>
      </c>
      <c r="D8" s="11">
        <v>0</v>
      </c>
      <c r="E8" s="11">
        <v>0</v>
      </c>
      <c r="F8" s="11">
        <f t="shared" si="0"/>
        <v>0</v>
      </c>
      <c r="G8" s="14">
        <v>3</v>
      </c>
      <c r="H8" s="19">
        <v>10</v>
      </c>
      <c r="I8" s="14">
        <v>3</v>
      </c>
      <c r="J8" s="19">
        <v>67.38</v>
      </c>
      <c r="K8" s="19">
        <v>6.03</v>
      </c>
      <c r="L8" s="19">
        <v>0.97</v>
      </c>
      <c r="M8" s="19">
        <f t="shared" si="1"/>
        <v>74.38</v>
      </c>
    </row>
    <row r="9" spans="1:13" ht="15" x14ac:dyDescent="0.25">
      <c r="A9" s="14">
        <v>2016</v>
      </c>
      <c r="B9" s="14" t="s">
        <v>38</v>
      </c>
      <c r="C9" s="14" t="s">
        <v>39</v>
      </c>
      <c r="D9" s="11">
        <v>943438</v>
      </c>
      <c r="E9" s="11">
        <v>572171</v>
      </c>
      <c r="F9" s="11">
        <f t="shared" si="0"/>
        <v>1515609</v>
      </c>
      <c r="G9" s="14">
        <v>42</v>
      </c>
      <c r="H9" s="19">
        <v>12</v>
      </c>
      <c r="I9" s="14">
        <v>113</v>
      </c>
      <c r="J9" s="19">
        <v>22.94</v>
      </c>
      <c r="K9" s="26" t="s">
        <v>23</v>
      </c>
      <c r="L9" s="19">
        <v>5.71</v>
      </c>
      <c r="M9" s="19">
        <f t="shared" si="1"/>
        <v>28.650000000000002</v>
      </c>
    </row>
    <row r="10" spans="1:13" ht="15" x14ac:dyDescent="0.25">
      <c r="A10" s="14">
        <v>2016</v>
      </c>
      <c r="B10" s="14" t="s">
        <v>40</v>
      </c>
      <c r="C10" s="14" t="s">
        <v>85</v>
      </c>
      <c r="D10" s="11">
        <v>0</v>
      </c>
      <c r="E10" s="11">
        <v>0</v>
      </c>
      <c r="F10" s="11">
        <f t="shared" si="0"/>
        <v>0</v>
      </c>
      <c r="G10" s="14">
        <v>12</v>
      </c>
      <c r="H10" s="19">
        <v>10</v>
      </c>
      <c r="I10" s="12">
        <v>22</v>
      </c>
      <c r="J10" s="26">
        <v>19.309999999999999</v>
      </c>
      <c r="K10" s="26" t="s">
        <v>23</v>
      </c>
      <c r="L10" s="26">
        <v>1.25</v>
      </c>
      <c r="M10" s="19">
        <f t="shared" si="1"/>
        <v>20.56</v>
      </c>
    </row>
    <row r="11" spans="1:13" ht="15" x14ac:dyDescent="0.25">
      <c r="A11" s="14">
        <v>2016</v>
      </c>
      <c r="B11" s="14" t="s">
        <v>83</v>
      </c>
      <c r="C11" s="14" t="s">
        <v>86</v>
      </c>
      <c r="D11" s="11">
        <v>0</v>
      </c>
      <c r="E11" s="11">
        <v>0</v>
      </c>
      <c r="F11" s="11">
        <f t="shared" si="0"/>
        <v>0</v>
      </c>
      <c r="G11" s="14">
        <v>0</v>
      </c>
      <c r="H11" s="20" t="s">
        <v>23</v>
      </c>
      <c r="I11" s="14">
        <v>2</v>
      </c>
      <c r="J11" s="19">
        <v>16.75</v>
      </c>
      <c r="K11" s="26" t="s">
        <v>23</v>
      </c>
      <c r="L11" s="26" t="s">
        <v>23</v>
      </c>
      <c r="M11" s="19">
        <f t="shared" si="1"/>
        <v>16.75</v>
      </c>
    </row>
    <row r="12" spans="1:13" ht="15" x14ac:dyDescent="0.25">
      <c r="A12" s="14">
        <v>2016</v>
      </c>
      <c r="B12" s="14" t="s">
        <v>41</v>
      </c>
      <c r="C12" s="14" t="s">
        <v>87</v>
      </c>
      <c r="D12" s="11">
        <v>0</v>
      </c>
      <c r="E12" s="11">
        <v>0</v>
      </c>
      <c r="F12" s="11">
        <f t="shared" si="0"/>
        <v>0</v>
      </c>
      <c r="G12" s="14">
        <v>30</v>
      </c>
      <c r="H12" s="19">
        <v>12.45</v>
      </c>
      <c r="I12" s="14">
        <v>38</v>
      </c>
      <c r="J12" s="20">
        <v>22.4</v>
      </c>
      <c r="K12" s="26" t="s">
        <v>23</v>
      </c>
      <c r="L12" s="20">
        <v>4.96</v>
      </c>
      <c r="M12" s="19">
        <f t="shared" si="1"/>
        <v>27.36</v>
      </c>
    </row>
    <row r="13" spans="1:13" ht="15" x14ac:dyDescent="0.25">
      <c r="A13" s="14">
        <v>2016</v>
      </c>
      <c r="B13" s="14" t="s">
        <v>26</v>
      </c>
      <c r="C13" s="14" t="s">
        <v>42</v>
      </c>
      <c r="D13" s="11">
        <v>48793</v>
      </c>
      <c r="E13" s="11">
        <v>514817</v>
      </c>
      <c r="F13" s="11">
        <f t="shared" si="0"/>
        <v>563610</v>
      </c>
      <c r="G13" s="14">
        <v>6</v>
      </c>
      <c r="H13" s="19">
        <v>12</v>
      </c>
      <c r="I13" s="14">
        <v>27</v>
      </c>
      <c r="J13" s="19">
        <v>16.649999999999999</v>
      </c>
      <c r="K13" s="26">
        <v>4.25</v>
      </c>
      <c r="L13" s="19">
        <v>2</v>
      </c>
      <c r="M13" s="19">
        <f t="shared" si="1"/>
        <v>22.9</v>
      </c>
    </row>
    <row r="14" spans="1:13" ht="15" x14ac:dyDescent="0.25">
      <c r="A14" s="14">
        <v>2016</v>
      </c>
      <c r="B14" s="14" t="s">
        <v>43</v>
      </c>
      <c r="C14" s="14" t="s">
        <v>88</v>
      </c>
      <c r="D14" s="11">
        <v>0</v>
      </c>
      <c r="E14" s="11">
        <v>200000</v>
      </c>
      <c r="F14" s="11">
        <f t="shared" si="0"/>
        <v>200000</v>
      </c>
      <c r="G14" s="25">
        <v>4</v>
      </c>
      <c r="H14" s="26">
        <v>12.5</v>
      </c>
      <c r="I14" s="25">
        <v>4</v>
      </c>
      <c r="J14" s="26">
        <v>15</v>
      </c>
      <c r="K14" s="26">
        <v>3.5</v>
      </c>
      <c r="L14" s="26" t="s">
        <v>23</v>
      </c>
      <c r="M14" s="19">
        <f t="shared" si="1"/>
        <v>18.5</v>
      </c>
    </row>
    <row r="15" spans="1:13" ht="15" x14ac:dyDescent="0.25">
      <c r="A15" s="14">
        <v>2016</v>
      </c>
      <c r="B15" s="14" t="s">
        <v>44</v>
      </c>
      <c r="C15" s="14" t="s">
        <v>45</v>
      </c>
      <c r="D15" s="11">
        <v>24475</v>
      </c>
      <c r="E15" s="11">
        <v>4314870</v>
      </c>
      <c r="F15" s="11">
        <f t="shared" si="0"/>
        <v>4339345</v>
      </c>
      <c r="G15" s="14">
        <v>25</v>
      </c>
      <c r="H15" s="19">
        <v>19.190000000000001</v>
      </c>
      <c r="I15" s="14">
        <v>264</v>
      </c>
      <c r="J15" s="19">
        <v>22.68</v>
      </c>
      <c r="K15" s="19">
        <v>6.2</v>
      </c>
      <c r="L15" s="19">
        <v>7.18</v>
      </c>
      <c r="M15" s="19">
        <f t="shared" si="1"/>
        <v>36.06</v>
      </c>
    </row>
    <row r="16" spans="1:13" ht="15" x14ac:dyDescent="0.25">
      <c r="A16" s="14">
        <v>2016</v>
      </c>
      <c r="B16" s="14" t="s">
        <v>46</v>
      </c>
      <c r="C16" s="14" t="s">
        <v>80</v>
      </c>
      <c r="D16" s="11">
        <v>0</v>
      </c>
      <c r="E16" s="11">
        <v>0</v>
      </c>
      <c r="F16" s="11">
        <f t="shared" si="0"/>
        <v>0</v>
      </c>
      <c r="G16" s="14">
        <v>3</v>
      </c>
      <c r="H16" s="19">
        <v>12</v>
      </c>
      <c r="I16" s="14">
        <v>0</v>
      </c>
      <c r="J16" s="20" t="s">
        <v>23</v>
      </c>
      <c r="K16" s="20" t="s">
        <v>23</v>
      </c>
      <c r="L16" s="20" t="s">
        <v>23</v>
      </c>
      <c r="M16" s="20" t="s">
        <v>23</v>
      </c>
    </row>
    <row r="17" spans="1:13" ht="15" x14ac:dyDescent="0.25">
      <c r="A17" s="14">
        <v>2016</v>
      </c>
      <c r="B17" s="14" t="s">
        <v>46</v>
      </c>
      <c r="C17" s="14" t="s">
        <v>47</v>
      </c>
      <c r="D17" s="11">
        <v>0</v>
      </c>
      <c r="E17" s="11">
        <v>0</v>
      </c>
      <c r="F17" s="11">
        <f t="shared" si="0"/>
        <v>0</v>
      </c>
      <c r="G17" s="14">
        <v>1</v>
      </c>
      <c r="H17" s="19">
        <v>12</v>
      </c>
      <c r="I17" s="14">
        <v>1</v>
      </c>
      <c r="J17" s="19">
        <v>10</v>
      </c>
      <c r="K17" s="19">
        <v>1.25</v>
      </c>
      <c r="L17" s="19">
        <v>0.65</v>
      </c>
      <c r="M17" s="19">
        <f t="shared" si="1"/>
        <v>11.9</v>
      </c>
    </row>
    <row r="18" spans="1:13" ht="15" x14ac:dyDescent="0.25">
      <c r="A18" s="14">
        <v>2016</v>
      </c>
      <c r="B18" s="14" t="s">
        <v>48</v>
      </c>
      <c r="C18" s="14" t="s">
        <v>49</v>
      </c>
      <c r="D18" s="11">
        <v>0</v>
      </c>
      <c r="E18" s="11">
        <v>21277</v>
      </c>
      <c r="F18" s="11">
        <f t="shared" si="0"/>
        <v>21277</v>
      </c>
      <c r="G18" s="14">
        <v>20</v>
      </c>
      <c r="H18" s="19">
        <v>14</v>
      </c>
      <c r="I18" s="14">
        <v>29</v>
      </c>
      <c r="J18" s="19">
        <v>23.02</v>
      </c>
      <c r="K18" s="19">
        <v>2.0699999999999998</v>
      </c>
      <c r="L18" s="26">
        <v>2.35</v>
      </c>
      <c r="M18" s="19">
        <f t="shared" si="1"/>
        <v>27.44</v>
      </c>
    </row>
    <row r="19" spans="1:13" ht="15" x14ac:dyDescent="0.25">
      <c r="A19" s="14">
        <v>2016</v>
      </c>
      <c r="B19" s="14" t="s">
        <v>50</v>
      </c>
      <c r="C19" s="14" t="s">
        <v>89</v>
      </c>
      <c r="D19" s="11">
        <v>0</v>
      </c>
      <c r="E19" s="11">
        <v>2305887</v>
      </c>
      <c r="F19" s="11">
        <f t="shared" si="0"/>
        <v>2305887</v>
      </c>
      <c r="G19" s="14">
        <v>5</v>
      </c>
      <c r="H19" s="19">
        <v>12.82</v>
      </c>
      <c r="I19" s="14">
        <v>6</v>
      </c>
      <c r="J19" s="19">
        <v>48.67</v>
      </c>
      <c r="K19" s="19">
        <v>10</v>
      </c>
      <c r="L19" s="19">
        <v>0</v>
      </c>
      <c r="M19" s="19">
        <f t="shared" si="1"/>
        <v>58.67</v>
      </c>
    </row>
    <row r="20" spans="1:13" ht="15" x14ac:dyDescent="0.25">
      <c r="A20" s="14">
        <v>2016</v>
      </c>
      <c r="B20" s="14" t="s">
        <v>50</v>
      </c>
      <c r="C20" s="14" t="s">
        <v>90</v>
      </c>
      <c r="D20" s="11">
        <v>12805</v>
      </c>
      <c r="E20" s="11">
        <v>120015</v>
      </c>
      <c r="F20" s="11">
        <f t="shared" si="0"/>
        <v>132820</v>
      </c>
      <c r="G20" s="14">
        <v>7</v>
      </c>
      <c r="H20" s="19">
        <v>12.82</v>
      </c>
      <c r="I20" s="14">
        <v>19</v>
      </c>
      <c r="J20" s="19">
        <v>18.54</v>
      </c>
      <c r="K20" s="26">
        <v>1.33</v>
      </c>
      <c r="L20" s="19">
        <v>0.12</v>
      </c>
      <c r="M20" s="19">
        <f t="shared" si="1"/>
        <v>19.989999999999998</v>
      </c>
    </row>
    <row r="21" spans="1:13" ht="15" x14ac:dyDescent="0.25">
      <c r="A21" s="14">
        <v>2016</v>
      </c>
      <c r="B21" s="14" t="s">
        <v>51</v>
      </c>
      <c r="C21" s="14" t="s">
        <v>91</v>
      </c>
      <c r="D21" s="11">
        <v>0</v>
      </c>
      <c r="E21" s="11">
        <v>2000</v>
      </c>
      <c r="F21" s="11">
        <f t="shared" si="0"/>
        <v>2000</v>
      </c>
      <c r="G21" s="14">
        <v>3</v>
      </c>
      <c r="H21" s="19">
        <v>16</v>
      </c>
      <c r="I21" s="14">
        <v>14</v>
      </c>
      <c r="J21" s="19">
        <v>18.559999999999999</v>
      </c>
      <c r="K21" s="19">
        <v>1.1499999999999999</v>
      </c>
      <c r="L21" s="19">
        <v>0</v>
      </c>
      <c r="M21" s="19">
        <f t="shared" si="1"/>
        <v>19.709999999999997</v>
      </c>
    </row>
    <row r="22" spans="1:13" ht="15" x14ac:dyDescent="0.25">
      <c r="A22" s="14">
        <v>2016</v>
      </c>
      <c r="B22" s="14" t="s">
        <v>52</v>
      </c>
      <c r="C22" s="14" t="s">
        <v>92</v>
      </c>
      <c r="D22" s="11">
        <v>0</v>
      </c>
      <c r="E22" s="11">
        <v>0</v>
      </c>
      <c r="F22" s="11">
        <f t="shared" si="0"/>
        <v>0</v>
      </c>
      <c r="G22" s="14">
        <v>4</v>
      </c>
      <c r="H22" s="19">
        <v>25</v>
      </c>
      <c r="I22" s="14">
        <v>8</v>
      </c>
      <c r="J22" s="19">
        <v>27.35</v>
      </c>
      <c r="K22" s="19">
        <v>9.1</v>
      </c>
      <c r="L22" s="19">
        <v>9.8000000000000007</v>
      </c>
      <c r="M22" s="19">
        <f t="shared" si="1"/>
        <v>46.25</v>
      </c>
    </row>
    <row r="23" spans="1:13" ht="15" x14ac:dyDescent="0.25">
      <c r="A23" s="14">
        <v>2016</v>
      </c>
      <c r="B23" s="14" t="s">
        <v>52</v>
      </c>
      <c r="C23" s="14" t="s">
        <v>109</v>
      </c>
      <c r="D23" s="11">
        <v>0</v>
      </c>
      <c r="E23" s="11">
        <v>0</v>
      </c>
      <c r="F23" s="11">
        <f t="shared" si="0"/>
        <v>0</v>
      </c>
      <c r="G23" s="14">
        <v>52</v>
      </c>
      <c r="H23" s="19">
        <v>10</v>
      </c>
      <c r="I23" s="14">
        <v>82</v>
      </c>
      <c r="J23" s="19">
        <v>27.68</v>
      </c>
      <c r="K23" s="19">
        <v>6</v>
      </c>
      <c r="L23" s="19">
        <v>1</v>
      </c>
      <c r="M23" s="19">
        <f t="shared" si="1"/>
        <v>34.68</v>
      </c>
    </row>
    <row r="24" spans="1:13" ht="15" x14ac:dyDescent="0.25">
      <c r="A24" s="14">
        <v>2016</v>
      </c>
      <c r="B24" s="14" t="s">
        <v>52</v>
      </c>
      <c r="C24" s="14" t="s">
        <v>94</v>
      </c>
      <c r="D24" s="11">
        <v>0</v>
      </c>
      <c r="E24" s="11">
        <v>0</v>
      </c>
      <c r="F24" s="11">
        <f t="shared" si="0"/>
        <v>0</v>
      </c>
      <c r="G24" s="14">
        <v>18</v>
      </c>
      <c r="H24" s="19">
        <v>12.82</v>
      </c>
      <c r="I24" s="14">
        <v>51</v>
      </c>
      <c r="J24" s="19">
        <v>22.38</v>
      </c>
      <c r="K24" s="19">
        <v>2.36</v>
      </c>
      <c r="L24" s="19">
        <v>0.66</v>
      </c>
      <c r="M24" s="19">
        <f t="shared" si="1"/>
        <v>25.4</v>
      </c>
    </row>
    <row r="25" spans="1:13" ht="15" x14ac:dyDescent="0.25">
      <c r="A25" s="14">
        <v>2016</v>
      </c>
      <c r="B25" s="14" t="s">
        <v>53</v>
      </c>
      <c r="C25" s="14" t="s">
        <v>95</v>
      </c>
      <c r="D25" s="11">
        <v>0</v>
      </c>
      <c r="E25" s="11">
        <v>457889</v>
      </c>
      <c r="F25" s="11">
        <f t="shared" si="0"/>
        <v>457889</v>
      </c>
      <c r="G25" s="14">
        <v>0</v>
      </c>
      <c r="H25" s="20" t="s">
        <v>23</v>
      </c>
      <c r="I25" s="14">
        <v>64</v>
      </c>
      <c r="J25" s="19">
        <v>19.760000000000002</v>
      </c>
      <c r="K25" s="19">
        <v>4.74</v>
      </c>
      <c r="L25" s="26">
        <v>4.18</v>
      </c>
      <c r="M25" s="19">
        <f t="shared" si="1"/>
        <v>28.68</v>
      </c>
    </row>
    <row r="26" spans="1:13" ht="15" x14ac:dyDescent="0.25">
      <c r="A26" s="14">
        <v>2016</v>
      </c>
      <c r="B26" s="14" t="s">
        <v>54</v>
      </c>
      <c r="C26" s="14" t="s">
        <v>55</v>
      </c>
      <c r="D26" s="11">
        <v>0</v>
      </c>
      <c r="E26" s="11">
        <v>0</v>
      </c>
      <c r="F26" s="11">
        <f t="shared" si="0"/>
        <v>0</v>
      </c>
      <c r="G26" s="14">
        <v>6</v>
      </c>
      <c r="H26" s="19">
        <v>12.82</v>
      </c>
      <c r="I26" s="14">
        <v>6</v>
      </c>
      <c r="J26" s="19">
        <v>18.850000000000001</v>
      </c>
      <c r="K26" s="19">
        <v>3.5</v>
      </c>
      <c r="L26" s="26">
        <v>0.66</v>
      </c>
      <c r="M26" s="19">
        <f t="shared" si="1"/>
        <v>23.01</v>
      </c>
    </row>
    <row r="27" spans="1:13" ht="15" x14ac:dyDescent="0.25">
      <c r="A27" s="14">
        <v>2016</v>
      </c>
      <c r="B27" s="14" t="s">
        <v>56</v>
      </c>
      <c r="C27" s="14" t="s">
        <v>96</v>
      </c>
      <c r="D27" s="11">
        <v>0</v>
      </c>
      <c r="E27" s="11">
        <v>78600</v>
      </c>
      <c r="F27" s="11">
        <f t="shared" si="0"/>
        <v>78600</v>
      </c>
      <c r="G27" s="14">
        <v>2</v>
      </c>
      <c r="H27" s="19">
        <v>12.82</v>
      </c>
      <c r="I27" s="14">
        <v>2</v>
      </c>
      <c r="J27" s="19">
        <v>17.5</v>
      </c>
      <c r="K27" s="26" t="s">
        <v>23</v>
      </c>
      <c r="L27" s="26" t="s">
        <v>23</v>
      </c>
      <c r="M27" s="19">
        <f t="shared" si="1"/>
        <v>17.5</v>
      </c>
    </row>
    <row r="28" spans="1:13" ht="15" x14ac:dyDescent="0.25">
      <c r="A28" s="14">
        <v>2016</v>
      </c>
      <c r="B28" s="14" t="s">
        <v>57</v>
      </c>
      <c r="C28" s="14" t="s">
        <v>58</v>
      </c>
      <c r="D28" s="11">
        <v>0</v>
      </c>
      <c r="E28" s="11">
        <v>181838</v>
      </c>
      <c r="F28" s="11">
        <f t="shared" si="0"/>
        <v>181838</v>
      </c>
      <c r="G28" s="14">
        <v>8</v>
      </c>
      <c r="H28" s="19">
        <v>12.5</v>
      </c>
      <c r="I28" s="14">
        <v>30</v>
      </c>
      <c r="J28" s="19">
        <v>17.57</v>
      </c>
      <c r="K28" s="26" t="s">
        <v>23</v>
      </c>
      <c r="L28" s="19">
        <v>1.61</v>
      </c>
      <c r="M28" s="19">
        <f t="shared" si="1"/>
        <v>19.18</v>
      </c>
    </row>
    <row r="29" spans="1:13" ht="15" x14ac:dyDescent="0.25">
      <c r="A29" s="14">
        <v>2016</v>
      </c>
      <c r="B29" s="14" t="s">
        <v>59</v>
      </c>
      <c r="C29" s="14" t="s">
        <v>61</v>
      </c>
      <c r="D29" s="11">
        <v>0</v>
      </c>
      <c r="E29" s="11">
        <v>0</v>
      </c>
      <c r="F29" s="11">
        <f t="shared" si="0"/>
        <v>0</v>
      </c>
      <c r="G29" s="14">
        <v>30</v>
      </c>
      <c r="H29" s="20">
        <v>11</v>
      </c>
      <c r="I29" s="14">
        <v>35</v>
      </c>
      <c r="J29" s="19">
        <v>21.17</v>
      </c>
      <c r="K29" s="19">
        <v>3.5</v>
      </c>
      <c r="L29" s="19">
        <v>0.59</v>
      </c>
      <c r="M29" s="19">
        <f t="shared" si="1"/>
        <v>25.26</v>
      </c>
    </row>
    <row r="30" spans="1:13" ht="15" x14ac:dyDescent="0.25">
      <c r="A30" s="14">
        <v>2016</v>
      </c>
      <c r="B30" s="14" t="s">
        <v>59</v>
      </c>
      <c r="C30" s="14" t="s">
        <v>97</v>
      </c>
      <c r="D30" s="11">
        <v>0</v>
      </c>
      <c r="E30" s="11">
        <v>0</v>
      </c>
      <c r="F30" s="11">
        <f t="shared" si="0"/>
        <v>0</v>
      </c>
      <c r="G30" s="14">
        <v>1</v>
      </c>
      <c r="H30" s="20">
        <v>12</v>
      </c>
      <c r="I30" s="14">
        <v>4</v>
      </c>
      <c r="J30" s="19">
        <v>22.13</v>
      </c>
      <c r="K30" s="19">
        <v>0.83</v>
      </c>
      <c r="L30" s="19">
        <v>1.86</v>
      </c>
      <c r="M30" s="19">
        <f t="shared" si="1"/>
        <v>24.819999999999997</v>
      </c>
    </row>
    <row r="31" spans="1:13" ht="15" x14ac:dyDescent="0.25">
      <c r="A31" s="14">
        <v>2016</v>
      </c>
      <c r="B31" s="14" t="s">
        <v>59</v>
      </c>
      <c r="C31" s="14" t="s">
        <v>60</v>
      </c>
      <c r="D31" s="11">
        <v>0</v>
      </c>
      <c r="E31" s="11">
        <v>0</v>
      </c>
      <c r="F31" s="11">
        <f t="shared" si="0"/>
        <v>0</v>
      </c>
      <c r="G31" s="14">
        <v>3</v>
      </c>
      <c r="H31" s="19">
        <v>14</v>
      </c>
      <c r="I31" s="14">
        <v>60</v>
      </c>
      <c r="J31" s="19">
        <v>16.43</v>
      </c>
      <c r="K31" s="19">
        <v>2.13</v>
      </c>
      <c r="L31" s="19">
        <v>0</v>
      </c>
      <c r="M31" s="19">
        <f t="shared" si="1"/>
        <v>18.559999999999999</v>
      </c>
    </row>
    <row r="32" spans="1:13" ht="15" x14ac:dyDescent="0.25">
      <c r="A32" s="14">
        <v>2016</v>
      </c>
      <c r="B32" s="14" t="s">
        <v>59</v>
      </c>
      <c r="C32" s="14" t="s">
        <v>98</v>
      </c>
      <c r="D32" s="11">
        <v>0</v>
      </c>
      <c r="E32" s="11">
        <v>0</v>
      </c>
      <c r="F32" s="11">
        <f t="shared" si="0"/>
        <v>0</v>
      </c>
      <c r="G32" s="14">
        <v>2</v>
      </c>
      <c r="H32" s="19">
        <v>9.9700000000000006</v>
      </c>
      <c r="I32" s="14">
        <v>31</v>
      </c>
      <c r="J32" s="19">
        <v>20.2</v>
      </c>
      <c r="K32" s="26">
        <v>2.2999999999999998</v>
      </c>
      <c r="L32" s="26">
        <v>0</v>
      </c>
      <c r="M32" s="19">
        <f t="shared" si="1"/>
        <v>22.5</v>
      </c>
    </row>
    <row r="33" spans="1:13" ht="15" x14ac:dyDescent="0.25">
      <c r="A33" s="14">
        <v>2016</v>
      </c>
      <c r="B33" s="14" t="s">
        <v>62</v>
      </c>
      <c r="C33" s="14" t="s">
        <v>63</v>
      </c>
      <c r="D33" s="11">
        <v>213852</v>
      </c>
      <c r="E33" s="11">
        <v>450900</v>
      </c>
      <c r="F33" s="11">
        <f t="shared" si="0"/>
        <v>664752</v>
      </c>
      <c r="G33" s="14">
        <v>10</v>
      </c>
      <c r="H33" s="19">
        <v>12.82</v>
      </c>
      <c r="I33" s="14">
        <v>16</v>
      </c>
      <c r="J33" s="19">
        <v>18.48</v>
      </c>
      <c r="K33" s="26" t="s">
        <v>23</v>
      </c>
      <c r="L33" s="19">
        <v>5.27</v>
      </c>
      <c r="M33" s="19">
        <f t="shared" si="1"/>
        <v>23.75</v>
      </c>
    </row>
    <row r="34" spans="1:13" ht="15" x14ac:dyDescent="0.25">
      <c r="A34" s="14">
        <v>2016</v>
      </c>
      <c r="B34" s="14" t="s">
        <v>64</v>
      </c>
      <c r="C34" s="14" t="s">
        <v>99</v>
      </c>
      <c r="D34" s="11">
        <v>0</v>
      </c>
      <c r="E34" s="11">
        <v>0</v>
      </c>
      <c r="F34" s="11">
        <f t="shared" si="0"/>
        <v>0</v>
      </c>
      <c r="G34" s="14">
        <v>5</v>
      </c>
      <c r="H34" s="19">
        <v>12.82</v>
      </c>
      <c r="I34" s="14">
        <v>9</v>
      </c>
      <c r="J34" s="19">
        <v>21.57</v>
      </c>
      <c r="K34" s="19">
        <v>2.4900000000000002</v>
      </c>
      <c r="L34" s="19">
        <v>0.65</v>
      </c>
      <c r="M34" s="19">
        <f t="shared" si="1"/>
        <v>24.71</v>
      </c>
    </row>
    <row r="35" spans="1:13" ht="15" x14ac:dyDescent="0.25">
      <c r="A35" s="14">
        <v>2016</v>
      </c>
      <c r="B35" s="14" t="s">
        <v>25</v>
      </c>
      <c r="C35" s="14" t="s">
        <v>100</v>
      </c>
      <c r="D35" s="11">
        <v>55750</v>
      </c>
      <c r="E35" s="11">
        <v>927814</v>
      </c>
      <c r="F35" s="11">
        <f t="shared" si="0"/>
        <v>983564</v>
      </c>
      <c r="G35" s="14">
        <v>10</v>
      </c>
      <c r="H35" s="19">
        <v>13.5</v>
      </c>
      <c r="I35" s="14">
        <v>20</v>
      </c>
      <c r="J35" s="19">
        <v>32.159999999999997</v>
      </c>
      <c r="K35" s="19">
        <v>2.81</v>
      </c>
      <c r="L35" s="26">
        <v>0.98</v>
      </c>
      <c r="M35" s="19">
        <f t="shared" si="1"/>
        <v>35.949999999999996</v>
      </c>
    </row>
    <row r="36" spans="1:13" ht="15" x14ac:dyDescent="0.25">
      <c r="A36" s="14">
        <v>2016</v>
      </c>
      <c r="B36" s="14" t="s">
        <v>25</v>
      </c>
      <c r="C36" s="14" t="s">
        <v>101</v>
      </c>
      <c r="D36" s="11">
        <v>0</v>
      </c>
      <c r="E36" s="11">
        <v>173000</v>
      </c>
      <c r="F36" s="11">
        <f t="shared" si="0"/>
        <v>173000</v>
      </c>
      <c r="G36" s="14">
        <v>7</v>
      </c>
      <c r="H36" s="19">
        <v>13.5</v>
      </c>
      <c r="I36" s="14">
        <v>15</v>
      </c>
      <c r="J36" s="19">
        <v>23.76</v>
      </c>
      <c r="K36" s="19">
        <v>4.7</v>
      </c>
      <c r="L36" s="19">
        <v>2.38</v>
      </c>
      <c r="M36" s="19">
        <f t="shared" si="1"/>
        <v>30.84</v>
      </c>
    </row>
    <row r="37" spans="1:13" ht="15" x14ac:dyDescent="0.25">
      <c r="A37" s="14">
        <v>2016</v>
      </c>
      <c r="B37" s="14" t="s">
        <v>25</v>
      </c>
      <c r="C37" s="14" t="s">
        <v>81</v>
      </c>
      <c r="D37" s="11">
        <v>4566818</v>
      </c>
      <c r="E37" s="11">
        <v>1759565</v>
      </c>
      <c r="F37" s="11">
        <f t="shared" si="0"/>
        <v>6326383</v>
      </c>
      <c r="G37" s="14">
        <v>10</v>
      </c>
      <c r="H37" s="19">
        <v>13.5</v>
      </c>
      <c r="I37" s="14">
        <v>272</v>
      </c>
      <c r="J37" s="19">
        <v>20.02</v>
      </c>
      <c r="K37" s="26">
        <v>3.6</v>
      </c>
      <c r="L37" s="26">
        <v>5.81</v>
      </c>
      <c r="M37" s="19">
        <f t="shared" si="1"/>
        <v>29.43</v>
      </c>
    </row>
    <row r="38" spans="1:13" ht="15" x14ac:dyDescent="0.25">
      <c r="A38" s="14">
        <v>2016</v>
      </c>
      <c r="B38" s="14" t="s">
        <v>108</v>
      </c>
      <c r="C38" s="14" t="s">
        <v>102</v>
      </c>
      <c r="D38" s="11">
        <v>0</v>
      </c>
      <c r="E38" s="11">
        <v>172226</v>
      </c>
      <c r="F38" s="11">
        <f t="shared" si="0"/>
        <v>172226</v>
      </c>
      <c r="G38" s="14">
        <v>10</v>
      </c>
      <c r="H38" s="19">
        <v>9.73</v>
      </c>
      <c r="I38" s="14">
        <v>32</v>
      </c>
      <c r="J38" s="19">
        <v>19.84</v>
      </c>
      <c r="K38" s="19">
        <v>2.12</v>
      </c>
      <c r="L38" s="19">
        <v>1.5</v>
      </c>
      <c r="M38" s="19">
        <f t="shared" si="1"/>
        <v>23.46</v>
      </c>
    </row>
    <row r="39" spans="1:13" ht="15" x14ac:dyDescent="0.25">
      <c r="A39" s="14">
        <v>2016</v>
      </c>
      <c r="B39" s="14" t="s">
        <v>65</v>
      </c>
      <c r="C39" s="14" t="s">
        <v>66</v>
      </c>
      <c r="D39" s="11">
        <v>0</v>
      </c>
      <c r="E39" s="11">
        <v>0</v>
      </c>
      <c r="F39" s="11">
        <f t="shared" si="0"/>
        <v>0</v>
      </c>
      <c r="G39" s="14">
        <v>0</v>
      </c>
      <c r="H39" s="20" t="s">
        <v>23</v>
      </c>
      <c r="I39" s="14">
        <v>0</v>
      </c>
      <c r="J39" s="20" t="s">
        <v>23</v>
      </c>
      <c r="K39" s="20" t="s">
        <v>23</v>
      </c>
      <c r="L39" s="20" t="s">
        <v>23</v>
      </c>
      <c r="M39" s="20" t="s">
        <v>23</v>
      </c>
    </row>
    <row r="40" spans="1:13" ht="15" x14ac:dyDescent="0.25">
      <c r="A40" s="14">
        <v>2016</v>
      </c>
      <c r="B40" s="14" t="s">
        <v>67</v>
      </c>
      <c r="C40" s="14" t="s">
        <v>69</v>
      </c>
      <c r="D40" s="11">
        <v>0</v>
      </c>
      <c r="E40" s="11">
        <v>1322417</v>
      </c>
      <c r="F40" s="11">
        <f t="shared" si="0"/>
        <v>1322417</v>
      </c>
      <c r="G40" s="14">
        <v>5</v>
      </c>
      <c r="H40" s="19">
        <v>19.95</v>
      </c>
      <c r="I40" s="14">
        <v>58</v>
      </c>
      <c r="J40" s="19">
        <v>26.2</v>
      </c>
      <c r="K40" s="19">
        <v>0.99</v>
      </c>
      <c r="L40" s="19">
        <v>0.45</v>
      </c>
      <c r="M40" s="19">
        <f t="shared" si="1"/>
        <v>27.639999999999997</v>
      </c>
    </row>
    <row r="41" spans="1:13" ht="15" x14ac:dyDescent="0.25">
      <c r="A41" s="14">
        <v>2016</v>
      </c>
      <c r="B41" s="14" t="s">
        <v>67</v>
      </c>
      <c r="C41" s="14" t="s">
        <v>103</v>
      </c>
      <c r="D41" s="11">
        <v>0</v>
      </c>
      <c r="E41" s="11">
        <v>180673</v>
      </c>
      <c r="F41" s="11">
        <f t="shared" si="0"/>
        <v>180673</v>
      </c>
      <c r="G41" s="14">
        <v>10</v>
      </c>
      <c r="H41" s="19">
        <v>12.96</v>
      </c>
      <c r="I41" s="14">
        <v>37</v>
      </c>
      <c r="J41" s="19">
        <v>19.37</v>
      </c>
      <c r="K41" s="19">
        <v>2.64</v>
      </c>
      <c r="L41" s="19">
        <v>0.08</v>
      </c>
      <c r="M41" s="19">
        <f t="shared" si="1"/>
        <v>22.09</v>
      </c>
    </row>
    <row r="42" spans="1:13" ht="15" x14ac:dyDescent="0.25">
      <c r="A42" s="14">
        <v>2016</v>
      </c>
      <c r="B42" s="14" t="s">
        <v>67</v>
      </c>
      <c r="C42" s="14" t="s">
        <v>68</v>
      </c>
      <c r="D42" s="11">
        <v>0</v>
      </c>
      <c r="E42" s="11">
        <v>0</v>
      </c>
      <c r="F42" s="11">
        <f t="shared" si="0"/>
        <v>0</v>
      </c>
      <c r="G42" s="14">
        <v>25</v>
      </c>
      <c r="H42" s="19">
        <v>12.96</v>
      </c>
      <c r="I42" s="14">
        <v>41</v>
      </c>
      <c r="J42" s="19">
        <v>15.94</v>
      </c>
      <c r="K42" s="19">
        <v>0.91</v>
      </c>
      <c r="L42" s="19">
        <v>0</v>
      </c>
      <c r="M42" s="19">
        <f t="shared" si="1"/>
        <v>16.849999999999998</v>
      </c>
    </row>
    <row r="43" spans="1:13" ht="15" x14ac:dyDescent="0.25">
      <c r="A43" s="14">
        <v>2016</v>
      </c>
      <c r="B43" s="14" t="s">
        <v>70</v>
      </c>
      <c r="C43" s="14" t="s">
        <v>71</v>
      </c>
      <c r="D43" s="11">
        <v>0</v>
      </c>
      <c r="E43" s="11">
        <v>0</v>
      </c>
      <c r="F43" s="11">
        <f t="shared" si="0"/>
        <v>0</v>
      </c>
      <c r="G43" s="14">
        <v>25</v>
      </c>
      <c r="H43" s="19">
        <v>12.82</v>
      </c>
      <c r="I43" s="14">
        <v>60</v>
      </c>
      <c r="J43" s="19">
        <v>21.5</v>
      </c>
      <c r="K43" s="19">
        <v>1.57</v>
      </c>
      <c r="L43" s="19">
        <v>2.5499999999999998</v>
      </c>
      <c r="M43" s="19">
        <f t="shared" si="1"/>
        <v>25.62</v>
      </c>
    </row>
    <row r="44" spans="1:13" ht="15" x14ac:dyDescent="0.25">
      <c r="A44" s="14">
        <v>2016</v>
      </c>
      <c r="B44" s="14" t="s">
        <v>70</v>
      </c>
      <c r="C44" s="14" t="s">
        <v>104</v>
      </c>
      <c r="D44" s="11">
        <v>0</v>
      </c>
      <c r="E44" s="11">
        <v>20333</v>
      </c>
      <c r="F44" s="11">
        <f t="shared" si="0"/>
        <v>20333</v>
      </c>
      <c r="G44" s="25">
        <v>50</v>
      </c>
      <c r="H44" s="26">
        <v>10</v>
      </c>
      <c r="I44" s="25">
        <v>13</v>
      </c>
      <c r="J44" s="26">
        <v>33.89</v>
      </c>
      <c r="K44" s="26">
        <v>3.7</v>
      </c>
      <c r="L44" s="26">
        <v>4.95</v>
      </c>
      <c r="M44" s="19">
        <f t="shared" si="1"/>
        <v>42.540000000000006</v>
      </c>
    </row>
    <row r="45" spans="1:13" ht="15" x14ac:dyDescent="0.25">
      <c r="A45" s="14">
        <v>2016</v>
      </c>
      <c r="B45" s="14" t="s">
        <v>70</v>
      </c>
      <c r="C45" s="14" t="s">
        <v>72</v>
      </c>
      <c r="D45" s="11">
        <v>0</v>
      </c>
      <c r="E45" s="11">
        <v>90588</v>
      </c>
      <c r="F45" s="11">
        <f t="shared" si="0"/>
        <v>90588</v>
      </c>
      <c r="G45" s="25">
        <v>30</v>
      </c>
      <c r="H45" s="27">
        <v>10</v>
      </c>
      <c r="I45" s="25">
        <v>108</v>
      </c>
      <c r="J45" s="19">
        <v>25.47</v>
      </c>
      <c r="K45" s="19">
        <v>3.8</v>
      </c>
      <c r="L45" s="19">
        <v>4.54</v>
      </c>
      <c r="M45" s="19">
        <f t="shared" si="1"/>
        <v>33.81</v>
      </c>
    </row>
    <row r="46" spans="1:13" ht="15" x14ac:dyDescent="0.25">
      <c r="A46" s="14">
        <v>2016</v>
      </c>
      <c r="B46" s="14" t="s">
        <v>73</v>
      </c>
      <c r="C46" s="14" t="s">
        <v>105</v>
      </c>
      <c r="D46" s="11">
        <v>0</v>
      </c>
      <c r="E46" s="11">
        <v>0</v>
      </c>
      <c r="F46" s="11">
        <f t="shared" si="0"/>
        <v>0</v>
      </c>
      <c r="G46" s="25">
        <v>10</v>
      </c>
      <c r="H46" s="26">
        <v>10</v>
      </c>
      <c r="I46" s="25">
        <v>38</v>
      </c>
      <c r="J46" s="20">
        <v>18.66</v>
      </c>
      <c r="K46" s="26" t="s">
        <v>23</v>
      </c>
      <c r="L46" s="26" t="s">
        <v>23</v>
      </c>
      <c r="M46" s="19">
        <f t="shared" si="1"/>
        <v>18.66</v>
      </c>
    </row>
    <row r="47" spans="1:13" ht="15" x14ac:dyDescent="0.25">
      <c r="A47" s="14">
        <v>2016</v>
      </c>
      <c r="B47" s="14" t="s">
        <v>73</v>
      </c>
      <c r="C47" s="14" t="s">
        <v>74</v>
      </c>
      <c r="D47" s="11">
        <v>0</v>
      </c>
      <c r="E47" s="11">
        <v>0</v>
      </c>
      <c r="F47" s="11">
        <f t="shared" si="0"/>
        <v>0</v>
      </c>
      <c r="G47" s="25">
        <v>5</v>
      </c>
      <c r="H47" s="27">
        <v>12.82</v>
      </c>
      <c r="I47" s="25">
        <v>16</v>
      </c>
      <c r="J47" s="19">
        <v>23.43</v>
      </c>
      <c r="K47" s="19">
        <v>1.52</v>
      </c>
      <c r="L47" s="26">
        <v>8.07</v>
      </c>
      <c r="M47" s="19">
        <f t="shared" si="1"/>
        <v>33.019999999999996</v>
      </c>
    </row>
    <row r="48" spans="1:13" ht="15" x14ac:dyDescent="0.25">
      <c r="A48" s="14">
        <v>2016</v>
      </c>
      <c r="B48" s="14" t="s">
        <v>73</v>
      </c>
      <c r="C48" s="14" t="s">
        <v>82</v>
      </c>
      <c r="D48" s="11">
        <v>0</v>
      </c>
      <c r="E48" s="11">
        <v>0</v>
      </c>
      <c r="F48" s="11">
        <f t="shared" si="0"/>
        <v>0</v>
      </c>
      <c r="G48" s="14">
        <v>0</v>
      </c>
      <c r="H48" s="20" t="s">
        <v>23</v>
      </c>
      <c r="I48" s="14">
        <v>0</v>
      </c>
      <c r="J48" s="20" t="s">
        <v>23</v>
      </c>
      <c r="K48" s="20" t="s">
        <v>23</v>
      </c>
      <c r="L48" s="20" t="s">
        <v>23</v>
      </c>
      <c r="M48" s="20" t="s">
        <v>23</v>
      </c>
    </row>
    <row r="49" spans="1:13" ht="15" x14ac:dyDescent="0.25">
      <c r="A49" s="14">
        <v>2016</v>
      </c>
      <c r="B49" s="14" t="s">
        <v>27</v>
      </c>
      <c r="C49" s="14" t="s">
        <v>106</v>
      </c>
      <c r="D49" s="11">
        <v>5774</v>
      </c>
      <c r="E49" s="11">
        <v>577670</v>
      </c>
      <c r="F49" s="11">
        <f t="shared" si="0"/>
        <v>583444</v>
      </c>
      <c r="G49" s="25">
        <v>5</v>
      </c>
      <c r="H49" s="27">
        <v>10</v>
      </c>
      <c r="I49" s="25">
        <v>44</v>
      </c>
      <c r="J49" s="19">
        <v>21.68</v>
      </c>
      <c r="K49" s="19">
        <v>3.42</v>
      </c>
      <c r="L49" s="19">
        <v>0.15</v>
      </c>
      <c r="M49" s="19">
        <f t="shared" si="1"/>
        <v>25.25</v>
      </c>
    </row>
    <row r="50" spans="1:13" ht="15" x14ac:dyDescent="0.25">
      <c r="A50" s="14">
        <v>2016</v>
      </c>
      <c r="B50" s="14" t="s">
        <v>75</v>
      </c>
      <c r="C50" s="14" t="s">
        <v>76</v>
      </c>
      <c r="D50" s="11">
        <v>0</v>
      </c>
      <c r="E50" s="11">
        <v>0</v>
      </c>
      <c r="F50" s="11">
        <f t="shared" si="0"/>
        <v>0</v>
      </c>
      <c r="G50" s="25">
        <v>1</v>
      </c>
      <c r="H50" s="27">
        <v>10.06</v>
      </c>
      <c r="I50" s="25">
        <v>3</v>
      </c>
      <c r="J50" s="19">
        <v>18.52</v>
      </c>
      <c r="K50" s="19">
        <v>1.91</v>
      </c>
      <c r="L50" s="26" t="s">
        <v>23</v>
      </c>
      <c r="M50" s="19">
        <f t="shared" si="1"/>
        <v>20.43</v>
      </c>
    </row>
    <row r="51" spans="1:13" ht="15" x14ac:dyDescent="0.25">
      <c r="A51" s="14">
        <v>2016</v>
      </c>
      <c r="B51" s="14" t="s">
        <v>75</v>
      </c>
      <c r="C51" s="14" t="s">
        <v>77</v>
      </c>
      <c r="D51" s="11">
        <v>0</v>
      </c>
      <c r="E51" s="11">
        <v>0</v>
      </c>
      <c r="F51" s="11">
        <f t="shared" si="0"/>
        <v>0</v>
      </c>
      <c r="G51" s="25">
        <v>5</v>
      </c>
      <c r="H51" s="27">
        <v>10.06</v>
      </c>
      <c r="I51" s="25">
        <v>63</v>
      </c>
      <c r="J51" s="19">
        <v>17.899999999999999</v>
      </c>
      <c r="K51" s="19">
        <v>2.0099999999999998</v>
      </c>
      <c r="L51" s="19">
        <v>3.11</v>
      </c>
      <c r="M51" s="19">
        <f t="shared" si="1"/>
        <v>23.019999999999996</v>
      </c>
    </row>
    <row r="52" spans="1:13" ht="15" x14ac:dyDescent="0.25">
      <c r="A52" s="28" t="s">
        <v>110</v>
      </c>
      <c r="B52" s="28" t="s">
        <v>110</v>
      </c>
      <c r="C52" s="4">
        <f>COUNT(D2:D51)</f>
        <v>50</v>
      </c>
      <c r="D52" s="13">
        <f>SUM(D2:D51)</f>
        <v>5961705</v>
      </c>
      <c r="E52" s="13">
        <f>SUM(E2:E51)</f>
        <v>15503280</v>
      </c>
      <c r="F52" s="13">
        <f t="shared" si="0"/>
        <v>21464985</v>
      </c>
      <c r="G52" s="15">
        <f>SUM(G2:G51)</f>
        <v>578</v>
      </c>
      <c r="H52" s="16">
        <f>AVERAGE(H2:H51)</f>
        <v>12.65586956521739</v>
      </c>
      <c r="I52" s="18">
        <f>SUM(I2:I51)</f>
        <v>1979</v>
      </c>
      <c r="J52" s="17">
        <f>AVERAGE(J2:J51)</f>
        <v>22.214893617021279</v>
      </c>
      <c r="K52" s="17">
        <f>AVERAGE(K2:K51)</f>
        <v>2.9921052631578942</v>
      </c>
      <c r="L52" s="17">
        <f>AVERAGE(L2:L51)</f>
        <v>2.3712195121951223</v>
      </c>
      <c r="M52" s="16">
        <f t="shared" si="1"/>
        <v>27.578218392374293</v>
      </c>
    </row>
    <row r="54" spans="1:13" x14ac:dyDescent="0.2">
      <c r="A54" s="1" t="s">
        <v>107</v>
      </c>
    </row>
    <row r="55" spans="1:13" x14ac:dyDescent="0.2">
      <c r="A55" s="1" t="s">
        <v>11</v>
      </c>
    </row>
    <row r="56" spans="1:13" x14ac:dyDescent="0.2">
      <c r="A56" s="1" t="s">
        <v>12</v>
      </c>
    </row>
    <row r="57" spans="1:13" x14ac:dyDescent="0.2">
      <c r="A57" s="2" t="s">
        <v>13</v>
      </c>
    </row>
    <row r="58" spans="1:13" x14ac:dyDescent="0.2">
      <c r="A58" s="3" t="s">
        <v>22</v>
      </c>
    </row>
    <row r="59" spans="1:13" x14ac:dyDescent="0.2">
      <c r="A59" s="3" t="s">
        <v>14</v>
      </c>
    </row>
    <row r="60" spans="1:13" x14ac:dyDescent="0.2">
      <c r="A60" s="3" t="s">
        <v>15</v>
      </c>
    </row>
  </sheetData>
  <pageMargins left="0.7" right="0.7" top="0.75" bottom="0.75" header="0.5" footer="0.3"/>
  <pageSetup scale="55" orientation="landscape" r:id="rId1"/>
  <headerFooter>
    <oddHeader>&amp;C&amp;"Arial,Bold"&amp;12Summary of 2005 JOBZ Business Assistance Agreements Reported by Government Agencies in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view="pageLayout" topLeftCell="A41" zoomScaleNormal="100" workbookViewId="0">
      <selection activeCell="B54" sqref="B54"/>
    </sheetView>
  </sheetViews>
  <sheetFormatPr defaultRowHeight="15" x14ac:dyDescent="0.25"/>
  <cols>
    <col min="1" max="1" width="11.7109375" bestFit="1" customWidth="1"/>
    <col min="2" max="2" width="22.85546875" customWidth="1"/>
    <col min="3" max="3" width="49.7109375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6" t="s">
        <v>0</v>
      </c>
      <c r="B1" s="6" t="s">
        <v>1</v>
      </c>
      <c r="C1" s="6" t="s">
        <v>2</v>
      </c>
      <c r="D1" s="6" t="s">
        <v>18</v>
      </c>
      <c r="E1" s="7" t="s">
        <v>20</v>
      </c>
      <c r="F1" s="7" t="s">
        <v>19</v>
      </c>
      <c r="G1" s="7" t="s">
        <v>21</v>
      </c>
      <c r="H1" s="7" t="s">
        <v>9</v>
      </c>
      <c r="I1" s="8" t="s">
        <v>10</v>
      </c>
      <c r="J1" s="7" t="s">
        <v>17</v>
      </c>
    </row>
    <row r="2" spans="1:10" x14ac:dyDescent="0.25">
      <c r="A2" s="9">
        <v>2016</v>
      </c>
      <c r="B2" s="10" t="s">
        <v>28</v>
      </c>
      <c r="C2" s="10" t="s">
        <v>78</v>
      </c>
      <c r="D2" s="14">
        <v>0</v>
      </c>
      <c r="E2" s="20" t="s">
        <v>23</v>
      </c>
      <c r="F2" s="14">
        <v>0</v>
      </c>
      <c r="G2" s="20" t="s">
        <v>23</v>
      </c>
      <c r="H2" s="20" t="s">
        <v>23</v>
      </c>
      <c r="I2" s="20" t="s">
        <v>23</v>
      </c>
      <c r="J2" s="20" t="s">
        <v>23</v>
      </c>
    </row>
    <row r="3" spans="1:10" x14ac:dyDescent="0.25">
      <c r="A3" s="9">
        <v>2016</v>
      </c>
      <c r="B3" s="10" t="s">
        <v>24</v>
      </c>
      <c r="C3" s="10" t="s">
        <v>79</v>
      </c>
      <c r="D3" s="14">
        <v>76</v>
      </c>
      <c r="E3" s="19">
        <v>11</v>
      </c>
      <c r="F3" s="14">
        <v>76</v>
      </c>
      <c r="G3" s="20">
        <v>24.02</v>
      </c>
      <c r="H3" s="20">
        <v>2.61</v>
      </c>
      <c r="I3" s="20">
        <v>6.63</v>
      </c>
      <c r="J3" s="20">
        <f>SUM(G3:I3)</f>
        <v>33.26</v>
      </c>
    </row>
    <row r="4" spans="1:10" x14ac:dyDescent="0.25">
      <c r="A4" s="9">
        <v>2016</v>
      </c>
      <c r="B4" s="10" t="s">
        <v>29</v>
      </c>
      <c r="C4" s="10" t="s">
        <v>30</v>
      </c>
      <c r="D4" s="14">
        <v>0</v>
      </c>
      <c r="E4" s="20" t="s">
        <v>23</v>
      </c>
      <c r="F4" s="14">
        <v>0</v>
      </c>
      <c r="G4" s="20" t="s">
        <v>23</v>
      </c>
      <c r="H4" s="20" t="s">
        <v>23</v>
      </c>
      <c r="I4" s="20" t="s">
        <v>23</v>
      </c>
      <c r="J4" s="20" t="s">
        <v>23</v>
      </c>
    </row>
    <row r="5" spans="1:10" x14ac:dyDescent="0.25">
      <c r="A5" s="9">
        <v>2016</v>
      </c>
      <c r="B5" s="10" t="s">
        <v>31</v>
      </c>
      <c r="C5" s="10" t="s">
        <v>32</v>
      </c>
      <c r="D5" s="14">
        <v>0</v>
      </c>
      <c r="E5" s="20" t="s">
        <v>23</v>
      </c>
      <c r="F5" s="14">
        <v>0</v>
      </c>
      <c r="G5" s="20" t="s">
        <v>23</v>
      </c>
      <c r="H5" s="20" t="s">
        <v>23</v>
      </c>
      <c r="I5" s="20" t="s">
        <v>23</v>
      </c>
      <c r="J5" s="20" t="s">
        <v>23</v>
      </c>
    </row>
    <row r="6" spans="1:10" x14ac:dyDescent="0.25">
      <c r="A6" s="9">
        <v>2016</v>
      </c>
      <c r="B6" s="10" t="s">
        <v>33</v>
      </c>
      <c r="C6" s="10" t="s">
        <v>34</v>
      </c>
      <c r="D6" s="14">
        <v>0</v>
      </c>
      <c r="E6" s="20" t="s">
        <v>23</v>
      </c>
      <c r="F6" s="14">
        <v>0</v>
      </c>
      <c r="G6" s="20" t="s">
        <v>23</v>
      </c>
      <c r="H6" s="20" t="s">
        <v>23</v>
      </c>
      <c r="I6" s="20" t="s">
        <v>23</v>
      </c>
      <c r="J6" s="20" t="s">
        <v>23</v>
      </c>
    </row>
    <row r="7" spans="1:10" x14ac:dyDescent="0.25">
      <c r="A7" s="9">
        <v>2016</v>
      </c>
      <c r="B7" s="10" t="s">
        <v>35</v>
      </c>
      <c r="C7" s="10" t="s">
        <v>36</v>
      </c>
      <c r="D7" s="14">
        <v>0</v>
      </c>
      <c r="E7" s="20" t="s">
        <v>23</v>
      </c>
      <c r="F7" s="14">
        <v>0</v>
      </c>
      <c r="G7" s="20" t="s">
        <v>23</v>
      </c>
      <c r="H7" s="20" t="s">
        <v>23</v>
      </c>
      <c r="I7" s="20" t="s">
        <v>23</v>
      </c>
      <c r="J7" s="20" t="s">
        <v>23</v>
      </c>
    </row>
    <row r="8" spans="1:10" x14ac:dyDescent="0.25">
      <c r="A8" s="9">
        <v>2016</v>
      </c>
      <c r="B8" s="10" t="s">
        <v>37</v>
      </c>
      <c r="C8" s="10" t="s">
        <v>84</v>
      </c>
      <c r="D8" s="14">
        <v>5</v>
      </c>
      <c r="E8" s="20">
        <v>10</v>
      </c>
      <c r="F8" s="14">
        <v>5</v>
      </c>
      <c r="G8" s="20">
        <v>24.58</v>
      </c>
      <c r="H8" s="20">
        <v>1.42</v>
      </c>
      <c r="I8" s="20">
        <v>0.44</v>
      </c>
      <c r="J8" s="20">
        <f>SUM(G8:I8)</f>
        <v>26.44</v>
      </c>
    </row>
    <row r="9" spans="1:10" x14ac:dyDescent="0.25">
      <c r="A9" s="9">
        <v>2016</v>
      </c>
      <c r="B9" s="10" t="s">
        <v>38</v>
      </c>
      <c r="C9" s="10" t="s">
        <v>39</v>
      </c>
      <c r="D9" s="14">
        <v>0</v>
      </c>
      <c r="E9" s="20" t="s">
        <v>23</v>
      </c>
      <c r="F9" s="14">
        <v>0</v>
      </c>
      <c r="G9" s="20" t="s">
        <v>23</v>
      </c>
      <c r="H9" s="20" t="s">
        <v>23</v>
      </c>
      <c r="I9" s="20" t="s">
        <v>23</v>
      </c>
      <c r="J9" s="20" t="s">
        <v>23</v>
      </c>
    </row>
    <row r="10" spans="1:10" x14ac:dyDescent="0.25">
      <c r="A10" s="9">
        <v>2016</v>
      </c>
      <c r="B10" s="10" t="s">
        <v>40</v>
      </c>
      <c r="C10" s="10" t="s">
        <v>85</v>
      </c>
      <c r="D10" s="14">
        <v>0</v>
      </c>
      <c r="E10" s="20" t="s">
        <v>23</v>
      </c>
      <c r="F10" s="14">
        <v>0</v>
      </c>
      <c r="G10" s="20" t="s">
        <v>23</v>
      </c>
      <c r="H10" s="20" t="s">
        <v>23</v>
      </c>
      <c r="I10" s="20" t="s">
        <v>23</v>
      </c>
      <c r="J10" s="20" t="s">
        <v>23</v>
      </c>
    </row>
    <row r="11" spans="1:10" x14ac:dyDescent="0.25">
      <c r="A11" s="9">
        <v>2016</v>
      </c>
      <c r="B11" s="10" t="s">
        <v>83</v>
      </c>
      <c r="C11" s="10" t="s">
        <v>86</v>
      </c>
      <c r="D11" s="14">
        <v>4</v>
      </c>
      <c r="E11" s="19">
        <v>12</v>
      </c>
      <c r="F11" s="14">
        <v>4</v>
      </c>
      <c r="G11" s="20">
        <v>14.41</v>
      </c>
      <c r="H11" s="20" t="s">
        <v>23</v>
      </c>
      <c r="I11" s="20" t="s">
        <v>23</v>
      </c>
      <c r="J11" s="20">
        <f t="shared" ref="J11:J13" si="0">SUM(G11:I11)</f>
        <v>14.41</v>
      </c>
    </row>
    <row r="12" spans="1:10" x14ac:dyDescent="0.25">
      <c r="A12" s="9">
        <v>2016</v>
      </c>
      <c r="B12" s="10" t="s">
        <v>41</v>
      </c>
      <c r="C12" s="10" t="s">
        <v>87</v>
      </c>
      <c r="D12" s="14">
        <v>0</v>
      </c>
      <c r="E12" s="20" t="s">
        <v>23</v>
      </c>
      <c r="F12" s="14">
        <v>2</v>
      </c>
      <c r="G12" s="20">
        <v>18.440000000000001</v>
      </c>
      <c r="H12" s="20" t="s">
        <v>23</v>
      </c>
      <c r="I12" s="20">
        <v>4.0599999999999996</v>
      </c>
      <c r="J12" s="20">
        <f t="shared" si="0"/>
        <v>22.5</v>
      </c>
    </row>
    <row r="13" spans="1:10" x14ac:dyDescent="0.25">
      <c r="A13" s="9">
        <v>2016</v>
      </c>
      <c r="B13" s="10" t="s">
        <v>26</v>
      </c>
      <c r="C13" s="10" t="s">
        <v>42</v>
      </c>
      <c r="D13" s="14">
        <v>6</v>
      </c>
      <c r="E13" s="20">
        <v>12</v>
      </c>
      <c r="F13" s="14">
        <v>6</v>
      </c>
      <c r="G13" s="20">
        <v>30.91</v>
      </c>
      <c r="H13" s="20">
        <v>4.25</v>
      </c>
      <c r="I13" s="20">
        <v>2</v>
      </c>
      <c r="J13" s="20">
        <f t="shared" si="0"/>
        <v>37.159999999999997</v>
      </c>
    </row>
    <row r="14" spans="1:10" x14ac:dyDescent="0.25">
      <c r="A14" s="9">
        <v>2016</v>
      </c>
      <c r="B14" s="10" t="s">
        <v>43</v>
      </c>
      <c r="C14" s="10" t="s">
        <v>88</v>
      </c>
      <c r="D14" s="14">
        <v>0</v>
      </c>
      <c r="E14" s="20" t="s">
        <v>23</v>
      </c>
      <c r="F14" s="14">
        <v>0</v>
      </c>
      <c r="G14" s="20" t="s">
        <v>23</v>
      </c>
      <c r="H14" s="20" t="s">
        <v>23</v>
      </c>
      <c r="I14" s="20" t="s">
        <v>23</v>
      </c>
      <c r="J14" s="20" t="s">
        <v>23</v>
      </c>
    </row>
    <row r="15" spans="1:10" x14ac:dyDescent="0.25">
      <c r="A15" s="9">
        <v>2016</v>
      </c>
      <c r="B15" s="10" t="s">
        <v>44</v>
      </c>
      <c r="C15" s="10" t="s">
        <v>45</v>
      </c>
      <c r="D15" s="14">
        <v>140</v>
      </c>
      <c r="E15" s="19">
        <v>19.190000000000001</v>
      </c>
      <c r="F15" s="14">
        <v>140</v>
      </c>
      <c r="G15" s="20">
        <v>20.22</v>
      </c>
      <c r="H15" s="20">
        <v>7.27</v>
      </c>
      <c r="I15" s="20">
        <v>7.24</v>
      </c>
      <c r="J15" s="20">
        <f>SUM(G15:I15)</f>
        <v>34.729999999999997</v>
      </c>
    </row>
    <row r="16" spans="1:10" x14ac:dyDescent="0.25">
      <c r="A16" s="9">
        <v>2016</v>
      </c>
      <c r="B16" s="10" t="s">
        <v>46</v>
      </c>
      <c r="C16" s="10" t="s">
        <v>80</v>
      </c>
      <c r="D16" s="14">
        <v>0</v>
      </c>
      <c r="E16" s="20" t="s">
        <v>23</v>
      </c>
      <c r="F16" s="14">
        <v>0</v>
      </c>
      <c r="G16" s="20" t="s">
        <v>23</v>
      </c>
      <c r="H16" s="20" t="s">
        <v>23</v>
      </c>
      <c r="I16" s="20" t="s">
        <v>23</v>
      </c>
      <c r="J16" s="20" t="s">
        <v>23</v>
      </c>
    </row>
    <row r="17" spans="1:10" x14ac:dyDescent="0.25">
      <c r="A17" s="9">
        <v>2016</v>
      </c>
      <c r="B17" s="10" t="s">
        <v>46</v>
      </c>
      <c r="C17" s="10" t="s">
        <v>47</v>
      </c>
      <c r="D17" s="14">
        <v>1</v>
      </c>
      <c r="E17" s="19">
        <v>12</v>
      </c>
      <c r="F17" s="14">
        <v>5</v>
      </c>
      <c r="G17" s="20">
        <v>14.54</v>
      </c>
      <c r="H17" s="20">
        <v>1.25</v>
      </c>
      <c r="I17" s="20">
        <v>0.65</v>
      </c>
      <c r="J17" s="20">
        <f t="shared" ref="J17:J18" si="1">SUM(G17:I17)</f>
        <v>16.439999999999998</v>
      </c>
    </row>
    <row r="18" spans="1:10" x14ac:dyDescent="0.25">
      <c r="A18" s="9">
        <v>2016</v>
      </c>
      <c r="B18" s="10" t="s">
        <v>48</v>
      </c>
      <c r="C18" s="10" t="s">
        <v>49</v>
      </c>
      <c r="D18" s="14">
        <v>42</v>
      </c>
      <c r="E18" s="20">
        <v>14</v>
      </c>
      <c r="F18" s="14">
        <v>42</v>
      </c>
      <c r="G18" s="20">
        <v>23.65</v>
      </c>
      <c r="H18" s="20">
        <v>2.0699999999999998</v>
      </c>
      <c r="I18" s="20">
        <v>2.35</v>
      </c>
      <c r="J18" s="20">
        <f t="shared" si="1"/>
        <v>28.07</v>
      </c>
    </row>
    <row r="19" spans="1:10" x14ac:dyDescent="0.25">
      <c r="A19" s="9">
        <v>2016</v>
      </c>
      <c r="B19" s="10" t="s">
        <v>50</v>
      </c>
      <c r="C19" s="10" t="s">
        <v>89</v>
      </c>
      <c r="D19" s="14">
        <v>0</v>
      </c>
      <c r="E19" s="20" t="s">
        <v>23</v>
      </c>
      <c r="F19" s="14">
        <v>0</v>
      </c>
      <c r="G19" s="20" t="s">
        <v>23</v>
      </c>
      <c r="H19" s="20" t="s">
        <v>23</v>
      </c>
      <c r="I19" s="20" t="s">
        <v>23</v>
      </c>
      <c r="J19" s="20" t="s">
        <v>23</v>
      </c>
    </row>
    <row r="20" spans="1:10" x14ac:dyDescent="0.25">
      <c r="A20" s="9">
        <v>2016</v>
      </c>
      <c r="B20" s="10" t="s">
        <v>50</v>
      </c>
      <c r="C20" s="10" t="s">
        <v>90</v>
      </c>
      <c r="D20" s="14">
        <v>33</v>
      </c>
      <c r="E20" s="20">
        <v>12.82</v>
      </c>
      <c r="F20" s="14">
        <v>34</v>
      </c>
      <c r="G20" s="20">
        <v>22.31</v>
      </c>
      <c r="H20" s="20">
        <v>2.4300000000000002</v>
      </c>
      <c r="I20" s="20">
        <v>0.24</v>
      </c>
      <c r="J20" s="20">
        <f t="shared" ref="J20:J22" si="2">SUM(G20:I20)</f>
        <v>24.979999999999997</v>
      </c>
    </row>
    <row r="21" spans="1:10" x14ac:dyDescent="0.25">
      <c r="A21" s="9">
        <v>2016</v>
      </c>
      <c r="B21" s="10" t="s">
        <v>51</v>
      </c>
      <c r="C21" s="10" t="s">
        <v>91</v>
      </c>
      <c r="D21" s="14">
        <v>12</v>
      </c>
      <c r="E21" s="19">
        <v>18.329999999999998</v>
      </c>
      <c r="F21" s="14">
        <v>12</v>
      </c>
      <c r="G21" s="20">
        <v>26.67</v>
      </c>
      <c r="H21" s="20">
        <v>1.1499999999999999</v>
      </c>
      <c r="I21" s="20" t="s">
        <v>23</v>
      </c>
      <c r="J21" s="20">
        <f t="shared" si="2"/>
        <v>27.82</v>
      </c>
    </row>
    <row r="22" spans="1:10" x14ac:dyDescent="0.25">
      <c r="A22" s="9">
        <v>2016</v>
      </c>
      <c r="B22" s="10" t="s">
        <v>52</v>
      </c>
      <c r="C22" s="10" t="s">
        <v>92</v>
      </c>
      <c r="D22" s="14">
        <v>6</v>
      </c>
      <c r="E22" s="20">
        <v>25</v>
      </c>
      <c r="F22" s="14">
        <v>6</v>
      </c>
      <c r="G22" s="20">
        <v>32.020000000000003</v>
      </c>
      <c r="H22" s="20">
        <v>5.82</v>
      </c>
      <c r="I22" s="20">
        <v>3.94</v>
      </c>
      <c r="J22" s="20">
        <f t="shared" si="2"/>
        <v>41.78</v>
      </c>
    </row>
    <row r="23" spans="1:10" x14ac:dyDescent="0.25">
      <c r="A23" s="9">
        <v>2016</v>
      </c>
      <c r="B23" s="10" t="s">
        <v>52</v>
      </c>
      <c r="C23" s="10" t="s">
        <v>93</v>
      </c>
      <c r="D23" s="14">
        <v>0</v>
      </c>
      <c r="E23" s="20" t="s">
        <v>23</v>
      </c>
      <c r="F23" s="14">
        <v>0</v>
      </c>
      <c r="G23" s="20" t="s">
        <v>23</v>
      </c>
      <c r="H23" s="20" t="s">
        <v>23</v>
      </c>
      <c r="I23" s="20" t="s">
        <v>23</v>
      </c>
      <c r="J23" s="20" t="s">
        <v>23</v>
      </c>
    </row>
    <row r="24" spans="1:10" x14ac:dyDescent="0.25">
      <c r="A24" s="9">
        <v>2016</v>
      </c>
      <c r="B24" s="10" t="s">
        <v>52</v>
      </c>
      <c r="C24" s="10" t="s">
        <v>94</v>
      </c>
      <c r="D24" s="14">
        <v>0</v>
      </c>
      <c r="E24" s="20" t="s">
        <v>23</v>
      </c>
      <c r="F24" s="14">
        <v>0</v>
      </c>
      <c r="G24" s="20" t="s">
        <v>23</v>
      </c>
      <c r="H24" s="20" t="s">
        <v>23</v>
      </c>
      <c r="I24" s="20" t="s">
        <v>23</v>
      </c>
      <c r="J24" s="20" t="s">
        <v>23</v>
      </c>
    </row>
    <row r="25" spans="1:10" x14ac:dyDescent="0.25">
      <c r="A25" s="9">
        <v>2016</v>
      </c>
      <c r="B25" s="10" t="s">
        <v>53</v>
      </c>
      <c r="C25" s="10" t="s">
        <v>95</v>
      </c>
      <c r="D25" s="14">
        <v>122</v>
      </c>
      <c r="E25" s="20">
        <v>12.82</v>
      </c>
      <c r="F25" s="14">
        <v>122</v>
      </c>
      <c r="G25" s="20">
        <v>19.559999999999999</v>
      </c>
      <c r="H25" s="20">
        <v>2.74</v>
      </c>
      <c r="I25" s="20">
        <v>4.18</v>
      </c>
      <c r="J25" s="20">
        <f>SUM(G25:I25)</f>
        <v>26.479999999999997</v>
      </c>
    </row>
    <row r="26" spans="1:10" x14ac:dyDescent="0.25">
      <c r="A26" s="9">
        <v>2016</v>
      </c>
      <c r="B26" s="10" t="s">
        <v>54</v>
      </c>
      <c r="C26" s="10" t="s">
        <v>55</v>
      </c>
      <c r="D26" s="14">
        <v>0</v>
      </c>
      <c r="E26" s="20" t="s">
        <v>23</v>
      </c>
      <c r="F26" s="14">
        <v>0</v>
      </c>
      <c r="G26" s="20" t="s">
        <v>23</v>
      </c>
      <c r="H26" s="20" t="s">
        <v>23</v>
      </c>
      <c r="I26" s="20" t="s">
        <v>23</v>
      </c>
      <c r="J26" s="20" t="s">
        <v>23</v>
      </c>
    </row>
    <row r="27" spans="1:10" x14ac:dyDescent="0.25">
      <c r="A27" s="9">
        <v>2016</v>
      </c>
      <c r="B27" s="10" t="s">
        <v>56</v>
      </c>
      <c r="C27" s="10" t="s">
        <v>96</v>
      </c>
      <c r="D27" s="14">
        <v>2</v>
      </c>
      <c r="E27" s="19">
        <v>12.82</v>
      </c>
      <c r="F27" s="14">
        <v>2</v>
      </c>
      <c r="G27" s="20">
        <v>18</v>
      </c>
      <c r="H27" s="20" t="s">
        <v>23</v>
      </c>
      <c r="I27" s="20" t="s">
        <v>23</v>
      </c>
      <c r="J27" s="20">
        <f t="shared" ref="J27:J28" si="3">SUM(G27:I27)</f>
        <v>18</v>
      </c>
    </row>
    <row r="28" spans="1:10" x14ac:dyDescent="0.25">
      <c r="A28" s="9">
        <v>2016</v>
      </c>
      <c r="B28" s="10" t="s">
        <v>57</v>
      </c>
      <c r="C28" s="10" t="s">
        <v>58</v>
      </c>
      <c r="D28" s="14">
        <v>0</v>
      </c>
      <c r="E28" s="20" t="s">
        <v>23</v>
      </c>
      <c r="F28" s="14">
        <v>2</v>
      </c>
      <c r="G28" s="20">
        <v>20.38</v>
      </c>
      <c r="H28" s="20" t="s">
        <v>23</v>
      </c>
      <c r="I28" s="20">
        <v>2.4700000000000002</v>
      </c>
      <c r="J28" s="20">
        <f t="shared" si="3"/>
        <v>22.849999999999998</v>
      </c>
    </row>
    <row r="29" spans="1:10" x14ac:dyDescent="0.25">
      <c r="A29" s="9">
        <v>2016</v>
      </c>
      <c r="B29" s="10" t="s">
        <v>59</v>
      </c>
      <c r="C29" s="10" t="s">
        <v>61</v>
      </c>
      <c r="D29" s="14">
        <v>0</v>
      </c>
      <c r="E29" s="20" t="s">
        <v>23</v>
      </c>
      <c r="F29" s="14">
        <v>0</v>
      </c>
      <c r="G29" s="20" t="s">
        <v>23</v>
      </c>
      <c r="H29" s="20" t="s">
        <v>23</v>
      </c>
      <c r="I29" s="20" t="s">
        <v>23</v>
      </c>
      <c r="J29" s="20" t="s">
        <v>23</v>
      </c>
    </row>
    <row r="30" spans="1:10" x14ac:dyDescent="0.25">
      <c r="A30" s="9">
        <v>2016</v>
      </c>
      <c r="B30" s="10" t="s">
        <v>59</v>
      </c>
      <c r="C30" s="10" t="s">
        <v>97</v>
      </c>
      <c r="D30" s="14">
        <v>5</v>
      </c>
      <c r="E30" s="20">
        <v>10.23</v>
      </c>
      <c r="F30" s="14">
        <v>5</v>
      </c>
      <c r="G30" s="20">
        <v>26.72</v>
      </c>
      <c r="H30" s="20">
        <v>1.88</v>
      </c>
      <c r="I30" s="20">
        <v>3.01</v>
      </c>
      <c r="J30" s="20">
        <f t="shared" ref="J30:J32" si="4">SUM(G30:I30)</f>
        <v>31.61</v>
      </c>
    </row>
    <row r="31" spans="1:10" x14ac:dyDescent="0.25">
      <c r="A31" s="9">
        <v>2016</v>
      </c>
      <c r="B31" s="10" t="s">
        <v>59</v>
      </c>
      <c r="C31" s="10" t="s">
        <v>60</v>
      </c>
      <c r="D31" s="14">
        <v>3</v>
      </c>
      <c r="E31" s="20">
        <v>14</v>
      </c>
      <c r="F31" s="14">
        <v>3</v>
      </c>
      <c r="G31" s="20">
        <v>19.52</v>
      </c>
      <c r="H31" s="20">
        <v>3.37</v>
      </c>
      <c r="I31" s="20" t="s">
        <v>23</v>
      </c>
      <c r="J31" s="20">
        <f t="shared" si="4"/>
        <v>22.89</v>
      </c>
    </row>
    <row r="32" spans="1:10" x14ac:dyDescent="0.25">
      <c r="A32" s="9">
        <v>2016</v>
      </c>
      <c r="B32" s="10" t="s">
        <v>59</v>
      </c>
      <c r="C32" s="10" t="s">
        <v>98</v>
      </c>
      <c r="D32" s="14">
        <v>8</v>
      </c>
      <c r="E32" s="20">
        <v>9.9700000000000006</v>
      </c>
      <c r="F32" s="14">
        <v>8</v>
      </c>
      <c r="G32" s="20">
        <v>24.51</v>
      </c>
      <c r="H32" s="20">
        <v>1.9</v>
      </c>
      <c r="I32" s="20" t="s">
        <v>23</v>
      </c>
      <c r="J32" s="20">
        <f t="shared" si="4"/>
        <v>26.41</v>
      </c>
    </row>
    <row r="33" spans="1:10" x14ac:dyDescent="0.25">
      <c r="A33" s="9">
        <v>2016</v>
      </c>
      <c r="B33" s="10" t="s">
        <v>62</v>
      </c>
      <c r="C33" s="10" t="s">
        <v>63</v>
      </c>
      <c r="D33" s="14">
        <v>0</v>
      </c>
      <c r="E33" s="20" t="s">
        <v>23</v>
      </c>
      <c r="F33" s="14">
        <v>0</v>
      </c>
      <c r="G33" s="20" t="s">
        <v>23</v>
      </c>
      <c r="H33" s="20" t="s">
        <v>23</v>
      </c>
      <c r="I33" s="20" t="s">
        <v>23</v>
      </c>
      <c r="J33" s="20" t="s">
        <v>23</v>
      </c>
    </row>
    <row r="34" spans="1:10" x14ac:dyDescent="0.25">
      <c r="A34" s="9">
        <v>2016</v>
      </c>
      <c r="B34" s="10" t="s">
        <v>64</v>
      </c>
      <c r="C34" s="10" t="s">
        <v>99</v>
      </c>
      <c r="D34" s="14">
        <v>10</v>
      </c>
      <c r="E34" s="20">
        <v>12.82</v>
      </c>
      <c r="F34" s="14">
        <v>10</v>
      </c>
      <c r="G34" s="20">
        <v>33.82</v>
      </c>
      <c r="H34" s="20">
        <v>2.4900000000000002</v>
      </c>
      <c r="I34" s="20">
        <v>1.01</v>
      </c>
      <c r="J34" s="20">
        <f t="shared" ref="J34:J41" si="5">SUM(G34:I34)</f>
        <v>37.32</v>
      </c>
    </row>
    <row r="35" spans="1:10" x14ac:dyDescent="0.25">
      <c r="A35" s="9">
        <v>2016</v>
      </c>
      <c r="B35" s="10" t="s">
        <v>25</v>
      </c>
      <c r="C35" s="10" t="s">
        <v>100</v>
      </c>
      <c r="D35" s="14">
        <v>34</v>
      </c>
      <c r="E35" s="19">
        <v>12.19</v>
      </c>
      <c r="F35" s="14">
        <v>34</v>
      </c>
      <c r="G35" s="20">
        <v>18.3</v>
      </c>
      <c r="H35" s="20">
        <v>2.13</v>
      </c>
      <c r="I35" s="20">
        <v>0.4</v>
      </c>
      <c r="J35" s="20">
        <f t="shared" si="5"/>
        <v>20.83</v>
      </c>
    </row>
    <row r="36" spans="1:10" x14ac:dyDescent="0.25">
      <c r="A36" s="9">
        <v>2016</v>
      </c>
      <c r="B36" s="10" t="s">
        <v>25</v>
      </c>
      <c r="C36" s="10" t="s">
        <v>101</v>
      </c>
      <c r="D36" s="14">
        <v>32</v>
      </c>
      <c r="E36" s="19">
        <v>12.19</v>
      </c>
      <c r="F36" s="14">
        <v>32</v>
      </c>
      <c r="G36" s="20">
        <v>21.21</v>
      </c>
      <c r="H36" s="20">
        <v>4.34</v>
      </c>
      <c r="I36" s="20">
        <v>2.15</v>
      </c>
      <c r="J36" s="20">
        <f t="shared" si="5"/>
        <v>27.7</v>
      </c>
    </row>
    <row r="37" spans="1:10" x14ac:dyDescent="0.25">
      <c r="A37" s="9">
        <v>2016</v>
      </c>
      <c r="B37" s="10" t="s">
        <v>25</v>
      </c>
      <c r="C37" s="10" t="s">
        <v>81</v>
      </c>
      <c r="D37" s="14">
        <v>0</v>
      </c>
      <c r="E37" s="20" t="s">
        <v>23</v>
      </c>
      <c r="F37" s="14">
        <v>206</v>
      </c>
      <c r="G37" s="20">
        <v>24.18</v>
      </c>
      <c r="H37" s="20">
        <v>4.3499999999999996</v>
      </c>
      <c r="I37" s="20">
        <v>7.01</v>
      </c>
      <c r="J37" s="20">
        <f t="shared" si="5"/>
        <v>35.54</v>
      </c>
    </row>
    <row r="38" spans="1:10" x14ac:dyDescent="0.25">
      <c r="A38" s="9">
        <v>2016</v>
      </c>
      <c r="B38" s="10" t="s">
        <v>108</v>
      </c>
      <c r="C38" s="10" t="s">
        <v>102</v>
      </c>
      <c r="D38" s="14">
        <v>30</v>
      </c>
      <c r="E38" s="20">
        <v>9.73</v>
      </c>
      <c r="F38" s="14">
        <v>30</v>
      </c>
      <c r="G38" s="20">
        <v>29.01</v>
      </c>
      <c r="H38" s="20">
        <v>1.74</v>
      </c>
      <c r="I38" s="20">
        <v>2.7</v>
      </c>
      <c r="J38" s="20">
        <f t="shared" si="5"/>
        <v>33.450000000000003</v>
      </c>
    </row>
    <row r="39" spans="1:10" x14ac:dyDescent="0.25">
      <c r="A39" s="9">
        <v>2016</v>
      </c>
      <c r="B39" s="10" t="s">
        <v>65</v>
      </c>
      <c r="C39" s="10" t="s">
        <v>66</v>
      </c>
      <c r="D39" s="14">
        <v>12</v>
      </c>
      <c r="E39" s="20">
        <v>12</v>
      </c>
      <c r="F39" s="14">
        <v>12</v>
      </c>
      <c r="G39" s="20">
        <v>20.350000000000001</v>
      </c>
      <c r="H39" s="20" t="s">
        <v>23</v>
      </c>
      <c r="I39" s="20" t="s">
        <v>23</v>
      </c>
      <c r="J39" s="20">
        <f t="shared" si="5"/>
        <v>20.350000000000001</v>
      </c>
    </row>
    <row r="40" spans="1:10" x14ac:dyDescent="0.25">
      <c r="A40" s="9">
        <v>2016</v>
      </c>
      <c r="B40" s="10" t="s">
        <v>67</v>
      </c>
      <c r="C40" s="10" t="s">
        <v>69</v>
      </c>
      <c r="D40" s="14">
        <v>13</v>
      </c>
      <c r="E40" s="20">
        <v>19.95</v>
      </c>
      <c r="F40" s="14">
        <v>14</v>
      </c>
      <c r="G40" s="20">
        <v>38.15</v>
      </c>
      <c r="H40" s="20">
        <v>1.0900000000000001</v>
      </c>
      <c r="I40" s="20">
        <v>1.4</v>
      </c>
      <c r="J40" s="20">
        <f t="shared" si="5"/>
        <v>40.64</v>
      </c>
    </row>
    <row r="41" spans="1:10" x14ac:dyDescent="0.25">
      <c r="A41" s="9">
        <v>2016</v>
      </c>
      <c r="B41" s="10" t="s">
        <v>67</v>
      </c>
      <c r="C41" s="10" t="s">
        <v>103</v>
      </c>
      <c r="D41" s="14">
        <v>40</v>
      </c>
      <c r="E41" s="19">
        <v>12.96</v>
      </c>
      <c r="F41" s="14">
        <v>49</v>
      </c>
      <c r="G41" s="20">
        <v>30.45</v>
      </c>
      <c r="H41" s="20">
        <v>3.94</v>
      </c>
      <c r="I41" s="20">
        <v>0.13</v>
      </c>
      <c r="J41" s="20">
        <f t="shared" si="5"/>
        <v>34.520000000000003</v>
      </c>
    </row>
    <row r="42" spans="1:10" x14ac:dyDescent="0.25">
      <c r="A42" s="9">
        <v>2016</v>
      </c>
      <c r="B42" s="10" t="s">
        <v>67</v>
      </c>
      <c r="C42" s="10" t="s">
        <v>68</v>
      </c>
      <c r="D42" s="14">
        <v>0</v>
      </c>
      <c r="E42" s="20" t="s">
        <v>23</v>
      </c>
      <c r="F42" s="14">
        <v>0</v>
      </c>
      <c r="G42" s="20" t="s">
        <v>23</v>
      </c>
      <c r="H42" s="20" t="s">
        <v>23</v>
      </c>
      <c r="I42" s="20" t="s">
        <v>23</v>
      </c>
      <c r="J42" s="20" t="s">
        <v>23</v>
      </c>
    </row>
    <row r="43" spans="1:10" x14ac:dyDescent="0.25">
      <c r="A43" s="9">
        <v>2016</v>
      </c>
      <c r="B43" s="10" t="s">
        <v>70</v>
      </c>
      <c r="C43" s="10" t="s">
        <v>71</v>
      </c>
      <c r="D43" s="14">
        <v>0</v>
      </c>
      <c r="E43" s="20" t="s">
        <v>23</v>
      </c>
      <c r="F43" s="14">
        <v>0</v>
      </c>
      <c r="G43" s="20" t="s">
        <v>23</v>
      </c>
      <c r="H43" s="20" t="s">
        <v>23</v>
      </c>
      <c r="I43" s="20" t="s">
        <v>23</v>
      </c>
      <c r="J43" s="20" t="s">
        <v>23</v>
      </c>
    </row>
    <row r="44" spans="1:10" x14ac:dyDescent="0.25">
      <c r="A44" s="9">
        <v>2016</v>
      </c>
      <c r="B44" s="10" t="s">
        <v>70</v>
      </c>
      <c r="C44" s="10" t="s">
        <v>104</v>
      </c>
      <c r="D44" s="14">
        <v>18</v>
      </c>
      <c r="E44" s="19">
        <v>21.63</v>
      </c>
      <c r="F44" s="14">
        <v>0</v>
      </c>
      <c r="G44" s="20" t="s">
        <v>23</v>
      </c>
      <c r="H44" s="20" t="s">
        <v>23</v>
      </c>
      <c r="I44" s="20" t="s">
        <v>23</v>
      </c>
      <c r="J44" s="20" t="s">
        <v>23</v>
      </c>
    </row>
    <row r="45" spans="1:10" x14ac:dyDescent="0.25">
      <c r="A45" s="9">
        <v>2016</v>
      </c>
      <c r="B45" s="10" t="s">
        <v>70</v>
      </c>
      <c r="C45" s="10" t="s">
        <v>72</v>
      </c>
      <c r="D45" s="14">
        <v>40</v>
      </c>
      <c r="E45" s="20">
        <v>21.63</v>
      </c>
      <c r="F45" s="14">
        <v>40</v>
      </c>
      <c r="G45" s="20">
        <v>32</v>
      </c>
      <c r="H45" s="20">
        <v>4.26</v>
      </c>
      <c r="I45" s="20">
        <v>4.88</v>
      </c>
      <c r="J45" s="20">
        <f>SUM(G45:I45)</f>
        <v>41.14</v>
      </c>
    </row>
    <row r="46" spans="1:10" x14ac:dyDescent="0.25">
      <c r="A46" s="9">
        <v>2016</v>
      </c>
      <c r="B46" s="10" t="s">
        <v>73</v>
      </c>
      <c r="C46" s="10" t="s">
        <v>105</v>
      </c>
      <c r="D46" s="14">
        <v>0</v>
      </c>
      <c r="E46" s="20" t="s">
        <v>23</v>
      </c>
      <c r="F46" s="14">
        <v>0</v>
      </c>
      <c r="G46" s="20" t="s">
        <v>23</v>
      </c>
      <c r="H46" s="20" t="s">
        <v>23</v>
      </c>
      <c r="I46" s="20" t="s">
        <v>23</v>
      </c>
      <c r="J46" s="20" t="s">
        <v>23</v>
      </c>
    </row>
    <row r="47" spans="1:10" x14ac:dyDescent="0.25">
      <c r="A47" s="9">
        <v>2016</v>
      </c>
      <c r="B47" s="10" t="s">
        <v>73</v>
      </c>
      <c r="C47" s="10" t="s">
        <v>74</v>
      </c>
      <c r="D47" s="14">
        <v>0</v>
      </c>
      <c r="E47" s="20" t="s">
        <v>23</v>
      </c>
      <c r="F47" s="14">
        <v>0</v>
      </c>
      <c r="G47" s="20" t="s">
        <v>23</v>
      </c>
      <c r="H47" s="20" t="s">
        <v>23</v>
      </c>
      <c r="I47" s="20" t="s">
        <v>23</v>
      </c>
      <c r="J47" s="20" t="s">
        <v>23</v>
      </c>
    </row>
    <row r="48" spans="1:10" x14ac:dyDescent="0.25">
      <c r="A48" s="9">
        <v>2016</v>
      </c>
      <c r="B48" s="10" t="s">
        <v>73</v>
      </c>
      <c r="C48" s="10" t="s">
        <v>82</v>
      </c>
      <c r="D48" s="14">
        <v>0</v>
      </c>
      <c r="E48" s="20" t="s">
        <v>23</v>
      </c>
      <c r="F48" s="14">
        <v>0</v>
      </c>
      <c r="G48" s="20" t="s">
        <v>23</v>
      </c>
      <c r="H48" s="20" t="s">
        <v>23</v>
      </c>
      <c r="I48" s="20" t="s">
        <v>23</v>
      </c>
      <c r="J48" s="20" t="s">
        <v>23</v>
      </c>
    </row>
    <row r="49" spans="1:10" x14ac:dyDescent="0.25">
      <c r="A49" s="9">
        <v>2016</v>
      </c>
      <c r="B49" s="10" t="s">
        <v>27</v>
      </c>
      <c r="C49" s="10" t="s">
        <v>106</v>
      </c>
      <c r="D49" s="14">
        <v>0</v>
      </c>
      <c r="E49" s="20" t="s">
        <v>23</v>
      </c>
      <c r="F49" s="14">
        <v>0</v>
      </c>
      <c r="G49" s="20" t="s">
        <v>23</v>
      </c>
      <c r="H49" s="20" t="s">
        <v>23</v>
      </c>
      <c r="I49" s="20" t="s">
        <v>23</v>
      </c>
      <c r="J49" s="20" t="s">
        <v>23</v>
      </c>
    </row>
    <row r="50" spans="1:10" x14ac:dyDescent="0.25">
      <c r="A50" s="9">
        <v>2016</v>
      </c>
      <c r="B50" s="10" t="s">
        <v>75</v>
      </c>
      <c r="C50" s="10" t="s">
        <v>76</v>
      </c>
      <c r="D50" s="14">
        <v>4</v>
      </c>
      <c r="E50" s="20">
        <v>10.06</v>
      </c>
      <c r="F50" s="14">
        <v>4</v>
      </c>
      <c r="G50" s="20">
        <v>21.73</v>
      </c>
      <c r="H50" s="20">
        <v>1.84</v>
      </c>
      <c r="I50" s="20" t="s">
        <v>23</v>
      </c>
      <c r="J50" s="20">
        <f t="shared" ref="J50:J51" si="6">SUM(G50:I50)</f>
        <v>23.57</v>
      </c>
    </row>
    <row r="51" spans="1:10" x14ac:dyDescent="0.25">
      <c r="A51" s="9">
        <v>2016</v>
      </c>
      <c r="B51" s="10" t="s">
        <v>75</v>
      </c>
      <c r="C51" s="10" t="s">
        <v>77</v>
      </c>
      <c r="D51" s="14">
        <v>40</v>
      </c>
      <c r="E51" s="19">
        <v>10.06</v>
      </c>
      <c r="F51" s="14">
        <v>49</v>
      </c>
      <c r="G51" s="20">
        <v>24.03</v>
      </c>
      <c r="H51" s="20">
        <v>1.96</v>
      </c>
      <c r="I51" s="20">
        <v>3.04</v>
      </c>
      <c r="J51" s="20">
        <f t="shared" si="6"/>
        <v>29.03</v>
      </c>
    </row>
    <row r="52" spans="1:10" x14ac:dyDescent="0.25">
      <c r="A52" s="28" t="s">
        <v>110</v>
      </c>
      <c r="B52" s="28" t="s">
        <v>110</v>
      </c>
      <c r="C52" s="4">
        <f>COUNT(D2:D51)</f>
        <v>50</v>
      </c>
      <c r="D52" s="15">
        <f>SUM(D2:D51)</f>
        <v>738</v>
      </c>
      <c r="E52" s="16">
        <f>AVERAGE(E2:E51)</f>
        <v>13.899999999999995</v>
      </c>
      <c r="F52" s="15">
        <f>SUM(F2:F51)</f>
        <v>954</v>
      </c>
      <c r="G52" s="17">
        <f>AVERAGE(G2:G51)</f>
        <v>24.060357142857139</v>
      </c>
      <c r="H52" s="17">
        <f>AVERAGE(H2:H51)</f>
        <v>2.8826086956521739</v>
      </c>
      <c r="I52" s="17">
        <f>AVERAGE(I2:I51)</f>
        <v>2.8538095238095234</v>
      </c>
      <c r="J52" s="17">
        <f>SUM(G52:I52)</f>
        <v>29.796775362318836</v>
      </c>
    </row>
    <row r="53" spans="1:1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</sheetData>
  <pageMargins left="0.7" right="0.7" top="0.75" bottom="0.75" header="0.5" footer="0.3"/>
  <pageSetup scale="71" fitToHeight="0" orientation="landscape" r:id="rId1"/>
  <headerFooter>
    <oddHeader>&amp;C&amp;"Arial,Bold"&amp;12Summary of 2005 JOBZ Business Assistance Agreements Reported by Government Agencies in 2016 (continued)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E4B663-A3F8-4976-92A4-908E7B6F6E45}"/>
</file>

<file path=customXml/itemProps2.xml><?xml version="1.0" encoding="utf-8"?>
<ds:datastoreItem xmlns:ds="http://schemas.openxmlformats.org/officeDocument/2006/customXml" ds:itemID="{1355FDAF-1020-42F7-AE6F-4051DAFF68D1}"/>
</file>

<file path=customXml/itemProps3.xml><?xml version="1.0" encoding="utf-8"?>
<ds:datastoreItem xmlns:ds="http://schemas.openxmlformats.org/officeDocument/2006/customXml" ds:itemID="{BF61B125-7658-4370-9F90-08141A210A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 J 2005 FTE Data</vt:lpstr>
      <vt:lpstr>Appendix J 2005 Retention Data</vt:lpstr>
      <vt:lpstr>'Appendix J 2005 Retention Data'!Print_Titles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J 2005 FTE and Retention Data</dc:title>
  <dc:subject>2016 JOBZ Business Assistance Report</dc:subject>
  <dc:creator>Economic Analysis Unit, Policy</dc:creator>
  <cp:lastModifiedBy>Ed Hodder</cp:lastModifiedBy>
  <cp:lastPrinted>2016-11-23T16:39:11Z</cp:lastPrinted>
  <dcterms:created xsi:type="dcterms:W3CDTF">2012-11-16T15:03:18Z</dcterms:created>
  <dcterms:modified xsi:type="dcterms:W3CDTF">2016-12-09T16:51:41Z</dcterms:modified>
</cp:coreProperties>
</file>