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sers\ehodder\2016 JOBZ Report Accessibility\"/>
    </mc:Choice>
  </mc:AlternateContent>
  <bookViews>
    <workbookView xWindow="720" yWindow="600" windowWidth="17955" windowHeight="11295"/>
  </bookViews>
  <sheets>
    <sheet name="Appendix K 2004 FTE Data" sheetId="1" r:id="rId1"/>
    <sheet name="Appendix K 2004 Retention Data" sheetId="2" r:id="rId2"/>
  </sheets>
  <definedNames>
    <definedName name="_xlnm.Print_Titles" localSheetId="0">'Appendix K 2004 FTE Data'!$1:$1</definedName>
    <definedName name="_xlnm.Print_Titles" localSheetId="1">'Appendix K 2004 Retention Data'!$1:$1</definedName>
  </definedNames>
  <calcPr calcId="152511"/>
</workbook>
</file>

<file path=xl/calcChain.xml><?xml version="1.0" encoding="utf-8"?>
<calcChain xmlns="http://schemas.openxmlformats.org/spreadsheetml/2006/main">
  <c r="J70" i="2" l="1"/>
  <c r="J69" i="2"/>
  <c r="J67" i="2"/>
  <c r="J66" i="2"/>
  <c r="J65" i="2"/>
  <c r="J62" i="2"/>
  <c r="J61" i="2"/>
  <c r="J60" i="2"/>
  <c r="J57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35" i="2"/>
  <c r="J30" i="2"/>
  <c r="J29" i="2"/>
  <c r="J25" i="2"/>
  <c r="J23" i="2"/>
  <c r="J20" i="2"/>
  <c r="J19" i="2"/>
  <c r="J15" i="2"/>
  <c r="J11" i="2"/>
  <c r="J10" i="2"/>
  <c r="J8" i="2"/>
  <c r="J5" i="2"/>
  <c r="J3" i="2"/>
  <c r="J2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C73" i="2" l="1"/>
  <c r="C73" i="1"/>
  <c r="I73" i="2" l="1"/>
  <c r="H73" i="2"/>
  <c r="G73" i="2"/>
  <c r="F73" i="2"/>
  <c r="E73" i="2"/>
  <c r="D73" i="2"/>
  <c r="L73" i="1"/>
  <c r="M73" i="1" s="1"/>
  <c r="K73" i="1"/>
  <c r="J73" i="1"/>
  <c r="I73" i="1"/>
  <c r="H73" i="1"/>
  <c r="G73" i="1"/>
  <c r="E73" i="1"/>
  <c r="D73" i="1"/>
  <c r="J73" i="2" l="1"/>
  <c r="F73" i="1"/>
</calcChain>
</file>

<file path=xl/sharedStrings.xml><?xml version="1.0" encoding="utf-8"?>
<sst xmlns="http://schemas.openxmlformats.org/spreadsheetml/2006/main" count="549" uniqueCount="152">
  <si>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</si>
  <si>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</si>
  <si>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</si>
  <si>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</si>
  <si>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</si>
  <si>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</si>
  <si>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</si>
  <si>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</si>
  <si>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</si>
  <si>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</si>
  <si>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</si>
  <si>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</si>
  <si>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</si>
  <si>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</si>
  <si>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</si>
  <si>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</si>
  <si>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</si>
  <si>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</si>
  <si>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</si>
  <si>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</si>
  <si>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</si>
  <si>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</si>
  <si>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</si>
  <si>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Duluth Seaway Port Authority</t>
  </si>
  <si>
    <t>Fergus Falls, City of</t>
  </si>
  <si>
    <t>Pine City, City of</t>
  </si>
  <si>
    <t>Null</t>
  </si>
  <si>
    <t>Blue Earth County</t>
  </si>
  <si>
    <t>Albert Lea, City of</t>
  </si>
  <si>
    <t>Alexandria, City of</t>
  </si>
  <si>
    <t>Litchfield, City of</t>
  </si>
  <si>
    <t>Morris, City of</t>
  </si>
  <si>
    <t>Marshall, City of</t>
  </si>
  <si>
    <t>Walker, City of</t>
  </si>
  <si>
    <t>Winnebago, City of</t>
  </si>
  <si>
    <t>Faribault, City of</t>
  </si>
  <si>
    <t>Holdingford, City of</t>
  </si>
  <si>
    <t>Little Falls, City of</t>
  </si>
  <si>
    <t>Melrose, City of</t>
  </si>
  <si>
    <t>New Ulm, City of</t>
  </si>
  <si>
    <t>Perham, City of</t>
  </si>
  <si>
    <t>St. Cloud, City of</t>
  </si>
  <si>
    <t>Aitkin County</t>
  </si>
  <si>
    <t>Trail's Truck Service Center</t>
  </si>
  <si>
    <t>Agilis Company</t>
  </si>
  <si>
    <t>Albert Lea Select Foods</t>
  </si>
  <si>
    <t>SunOpta Aseptic Inc</t>
  </si>
  <si>
    <t>TWF Industries Inc</t>
  </si>
  <si>
    <t>Austin, City of</t>
  </si>
  <si>
    <t>Hansen Hauling &amp; Excavating Inc</t>
  </si>
  <si>
    <t>Columbia Gear</t>
  </si>
  <si>
    <t>Bagley, City of</t>
  </si>
  <si>
    <t>Northstar Ethanol LLC</t>
  </si>
  <si>
    <t>Brewster, City of</t>
  </si>
  <si>
    <t>Schmidt Printing</t>
  </si>
  <si>
    <t>Carlos Township</t>
  </si>
  <si>
    <t>Chandler, City of</t>
  </si>
  <si>
    <t>Action Signs &amp; Billboards</t>
  </si>
  <si>
    <t>Chisholm, City of</t>
  </si>
  <si>
    <t>Cohasset, City of</t>
  </si>
  <si>
    <t>Cottonwood, City of</t>
  </si>
  <si>
    <t>Extreme Panel Technologies Inc</t>
  </si>
  <si>
    <t>Daggett Brook Township</t>
  </si>
  <si>
    <t>Barrett Ag Services Inc</t>
  </si>
  <si>
    <t>Deer Township</t>
  </si>
  <si>
    <t>Central Boiler Companies Inc</t>
  </si>
  <si>
    <t>Detroit Lakes, City of</t>
  </si>
  <si>
    <t>Sage Electrochromics Inc I</t>
  </si>
  <si>
    <t>Rischard Marketing Inc dba Tag Up</t>
  </si>
  <si>
    <t>Innova Industries Inc</t>
  </si>
  <si>
    <t>ShoreMaster LLC</t>
  </si>
  <si>
    <t>Frazee, City of</t>
  </si>
  <si>
    <t>Frazee Electric Inc</t>
  </si>
  <si>
    <t>Gennesse Township</t>
  </si>
  <si>
    <t>Bushmills Ethanol Inc</t>
  </si>
  <si>
    <t>Granite Falls, City of</t>
  </si>
  <si>
    <t>Granite Falls Energy LLC</t>
  </si>
  <si>
    <t>Jackson, City of</t>
  </si>
  <si>
    <t>Jackson County</t>
  </si>
  <si>
    <t>Ziegler Inc</t>
  </si>
  <si>
    <t>Kenyon, City of</t>
  </si>
  <si>
    <t>Kenyon Ag Services LLC</t>
  </si>
  <si>
    <t>Lake County</t>
  </si>
  <si>
    <t>Williamette Valley Company</t>
  </si>
  <si>
    <t>Lake Wilson, City of</t>
  </si>
  <si>
    <t>Schmitz Grain Inc</t>
  </si>
  <si>
    <t>Lancaster, City of</t>
  </si>
  <si>
    <t>PodCo LLC</t>
  </si>
  <si>
    <t>LaPrairie, City of</t>
  </si>
  <si>
    <t>Meeker County Light &amp; Power Association</t>
  </si>
  <si>
    <t>Atomic Learning</t>
  </si>
  <si>
    <t>Long Prairie, City of</t>
  </si>
  <si>
    <t>Impact Technology I</t>
  </si>
  <si>
    <t>Lucan, City of</t>
  </si>
  <si>
    <t>Country Enterprises</t>
  </si>
  <si>
    <t>Madison, City of</t>
  </si>
  <si>
    <t>Amundson Peterson Inc</t>
  </si>
  <si>
    <t>Turkey Valley Farms</t>
  </si>
  <si>
    <t>Melrose Metalworks Inc</t>
  </si>
  <si>
    <t>Milan, City of</t>
  </si>
  <si>
    <t>Windings Inc</t>
  </si>
  <si>
    <t>Beacon Promotions Inc</t>
  </si>
  <si>
    <t>Pine River Township</t>
  </si>
  <si>
    <t>St. Peter, City of</t>
  </si>
  <si>
    <t>Staples, City of</t>
  </si>
  <si>
    <t>Olander Tooling Company LLC</t>
  </si>
  <si>
    <t>Swanville, City of</t>
  </si>
  <si>
    <t>Rotomolding Inc</t>
  </si>
  <si>
    <t>Troy Township</t>
  </si>
  <si>
    <t>Beaver Creek Transport Inc</t>
  </si>
  <si>
    <t>Waseca, City of</t>
  </si>
  <si>
    <t>Elegant Creations Marble and More</t>
  </si>
  <si>
    <t>Zierke Built Manufacturing I</t>
  </si>
  <si>
    <t>Wyoming, City of</t>
  </si>
  <si>
    <t>C &amp; B Manufacturing Inc (dba HitchDoc)</t>
  </si>
  <si>
    <t>Vitaldyne Inc dba Twin River Technology</t>
  </si>
  <si>
    <t>Minnesota Concrete Products Inc</t>
  </si>
  <si>
    <t>Avon, City of</t>
  </si>
  <si>
    <t>Bryon, City of</t>
  </si>
  <si>
    <t>Owatonna, City of</t>
  </si>
  <si>
    <t>Quick Attach Attachments LLC</t>
  </si>
  <si>
    <t>Eastside Glass Company</t>
  </si>
  <si>
    <t>Pan O Gold Baking Company</t>
  </si>
  <si>
    <t>Note:  Capital Investment is the amount of private capital investment actually made by the business in the JOBZ zone from January 1, 2015 through December 31, 2015.</t>
  </si>
  <si>
    <t>Mille Lacs Wild Rice Corp</t>
  </si>
  <si>
    <t>Larson Manufacturing Co</t>
  </si>
  <si>
    <t>Team Industries - Bagley</t>
  </si>
  <si>
    <t>Minnesota Soybean Procesors (MNSP)</t>
  </si>
  <si>
    <t>MTD Acquisition dba MN Twist Drill</t>
  </si>
  <si>
    <t>Rapids Process Equipment Inc</t>
  </si>
  <si>
    <t>Qualiy Machine and Tool</t>
  </si>
  <si>
    <t>Goodin Company</t>
  </si>
  <si>
    <t>Games Unlimited Inc</t>
  </si>
  <si>
    <t>Goldberg Companies Inc (GCI)</t>
  </si>
  <si>
    <t>Two River Enterprises</t>
  </si>
  <si>
    <t>AGCO Jackson Operations - Training Center</t>
  </si>
  <si>
    <t>AGCO Jackson Operations - Challenger Facility</t>
  </si>
  <si>
    <t>Hanson Manufacturing Inc</t>
  </si>
  <si>
    <t>Schwartz Redi-Mix Inc</t>
  </si>
  <si>
    <t>Running Supply</t>
  </si>
  <si>
    <t>Elkay Wood Products co</t>
  </si>
  <si>
    <t>Barrel O Fun Snack Foods</t>
  </si>
  <si>
    <t>Advance Design  &amp; Systems LLC</t>
  </si>
  <si>
    <t>Hunt's Utilities Group LLC</t>
  </si>
  <si>
    <t>El Microcircuits aka IHN lll</t>
  </si>
  <si>
    <t>MS &amp; GS</t>
  </si>
  <si>
    <t>Stille Havn Hus Inc</t>
  </si>
  <si>
    <t>Next Innovations Ltd</t>
  </si>
  <si>
    <t>Polaris Indsutries Inc I</t>
  </si>
  <si>
    <t>Garfield, City of</t>
  </si>
  <si>
    <t>KJL Companies Prairie Trailers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</si>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</sst>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4" fillId="0" borderId="1" xfId="0" applyFont="1" applyBorder="1"/>
    <xf numFmtId="0" fontId="5" fillId="0" borderId="0" xfId="0" applyFont="1"/>
    <xf numFmtId="0" fontId="4" fillId="3" borderId="1" xfId="1" applyFont="1" applyFill="1" applyBorder="1"/>
    <xf numFmtId="0" fontId="4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wrapText="1"/>
    </xf>
    <xf numFmtId="6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0" fillId="0" borderId="1" xfId="0" applyBorder="1"/>
    <xf numFmtId="8" fontId="0" fillId="0" borderId="1" xfId="0" applyNumberForma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6" fontId="7" fillId="0" borderId="1" xfId="0" applyNumberFormat="1" applyFont="1" applyBorder="1" applyAlignment="1">
      <alignment horizontal="right"/>
    </xf>
    <xf numFmtId="8" fontId="7" fillId="0" borderId="1" xfId="0" applyNumberFormat="1" applyFont="1" applyBorder="1" applyAlignment="1">
      <alignment horizontal="right"/>
    </xf>
    <xf numFmtId="165" fontId="7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7" fillId="0" borderId="1" xfId="0" applyNumberFormat="1" applyFont="1" applyBorder="1"/>
    <xf numFmtId="0" fontId="9" fillId="0" borderId="1" xfId="0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view="pageLayout" topLeftCell="A52" zoomScaleNormal="100" workbookViewId="0">
      <selection activeCell="B73" sqref="B73"/>
    </sheetView>
  </sheetViews>
  <sheetFormatPr defaultRowHeight="14.25" x14ac:dyDescent="0.2"/>
  <cols>
    <col min="1" max="1" width="11.7109375" style="5" bestFit="1" customWidth="1"/>
    <col min="2" max="2" width="27.7109375" style="5" customWidth="1"/>
    <col min="3" max="3" width="42.5703125" style="5" customWidth="1"/>
    <col min="4" max="4" width="11.85546875" style="5" customWidth="1"/>
    <col min="5" max="6" width="12.85546875" style="5" customWidth="1"/>
    <col min="7" max="7" width="7" style="5" customWidth="1"/>
    <col min="8" max="8" width="12.28515625" style="5" customWidth="1"/>
    <col min="9" max="9" width="10.140625" style="5" customWidth="1"/>
    <col min="10" max="10" width="10.28515625" style="5" customWidth="1"/>
    <col min="11" max="11" width="10.140625" style="5" customWidth="1"/>
    <col min="12" max="12" width="8.85546875" style="5" customWidth="1"/>
    <col min="13" max="13" width="12.85546875" style="5" customWidth="1"/>
    <col min="14" max="16384" width="9.140625" style="5"/>
  </cols>
  <sheetData>
    <row r="1" spans="1:13" ht="60" x14ac:dyDescent="0.2">
      <c r="A1" s="22" t="s">
        <v>0</v>
      </c>
      <c r="B1" s="22" t="s">
        <v>1</v>
      </c>
      <c r="C1" s="22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16</v>
      </c>
      <c r="I1" s="23" t="s">
        <v>7</v>
      </c>
      <c r="J1" s="23" t="s">
        <v>8</v>
      </c>
      <c r="K1" s="23" t="s">
        <v>9</v>
      </c>
      <c r="L1" s="24" t="s">
        <v>10</v>
      </c>
      <c r="M1" s="25" t="s">
        <v>17</v>
      </c>
    </row>
    <row r="2" spans="1:13" ht="15" x14ac:dyDescent="0.25">
      <c r="A2" s="12">
        <v>2016</v>
      </c>
      <c r="B2" s="12" t="s">
        <v>42</v>
      </c>
      <c r="C2" s="12" t="s">
        <v>124</v>
      </c>
      <c r="D2" s="9">
        <v>0</v>
      </c>
      <c r="E2" s="9">
        <v>0</v>
      </c>
      <c r="F2" s="9">
        <f>SUM(D2:E2)</f>
        <v>0</v>
      </c>
      <c r="G2" s="20">
        <v>3</v>
      </c>
      <c r="H2" s="13">
        <v>11</v>
      </c>
      <c r="I2" s="20">
        <v>10</v>
      </c>
      <c r="J2" s="27">
        <v>11.75</v>
      </c>
      <c r="K2" s="27">
        <v>0.17</v>
      </c>
      <c r="L2" s="27" t="s">
        <v>26</v>
      </c>
      <c r="M2" s="27">
        <f>SUM(J2:L2)</f>
        <v>11.92</v>
      </c>
    </row>
    <row r="3" spans="1:13" ht="15" x14ac:dyDescent="0.25">
      <c r="A3" s="12">
        <v>2016</v>
      </c>
      <c r="B3" s="12" t="s">
        <v>28</v>
      </c>
      <c r="C3" s="12" t="s">
        <v>43</v>
      </c>
      <c r="D3" s="9">
        <v>27323</v>
      </c>
      <c r="E3" s="9">
        <v>121607</v>
      </c>
      <c r="F3" s="9">
        <f t="shared" ref="F3:F66" si="0">SUM(D3:E3)</f>
        <v>148930</v>
      </c>
      <c r="G3" s="20">
        <v>14</v>
      </c>
      <c r="H3" s="13">
        <v>11</v>
      </c>
      <c r="I3" s="20">
        <v>19</v>
      </c>
      <c r="J3" s="27">
        <v>14.64</v>
      </c>
      <c r="K3" s="27" t="s">
        <v>26</v>
      </c>
      <c r="L3" s="27">
        <v>0.04</v>
      </c>
      <c r="M3" s="27">
        <f t="shared" ref="M3:M66" si="1">SUM(J3:L3)</f>
        <v>14.68</v>
      </c>
    </row>
    <row r="4" spans="1:13" ht="15" x14ac:dyDescent="0.25">
      <c r="A4" s="12">
        <v>2016</v>
      </c>
      <c r="B4" s="12" t="s">
        <v>28</v>
      </c>
      <c r="C4" s="12" t="s">
        <v>125</v>
      </c>
      <c r="D4" s="9">
        <v>0</v>
      </c>
      <c r="E4" s="9">
        <v>1418486</v>
      </c>
      <c r="F4" s="9">
        <f t="shared" si="0"/>
        <v>1418486</v>
      </c>
      <c r="G4" s="20">
        <v>25</v>
      </c>
      <c r="H4" s="13">
        <v>11</v>
      </c>
      <c r="I4" s="20">
        <v>57</v>
      </c>
      <c r="J4" s="27">
        <v>15.22</v>
      </c>
      <c r="K4" s="27">
        <v>2.5099999999999998</v>
      </c>
      <c r="L4" s="27">
        <v>6.12</v>
      </c>
      <c r="M4" s="27">
        <f t="shared" si="1"/>
        <v>23.85</v>
      </c>
    </row>
    <row r="5" spans="1:13" ht="15" x14ac:dyDescent="0.25">
      <c r="A5" s="12">
        <v>2016</v>
      </c>
      <c r="B5" s="12" t="s">
        <v>28</v>
      </c>
      <c r="C5" s="12" t="s">
        <v>44</v>
      </c>
      <c r="D5" s="9">
        <v>0</v>
      </c>
      <c r="E5" s="9">
        <v>128179</v>
      </c>
      <c r="F5" s="9">
        <f t="shared" si="0"/>
        <v>128179</v>
      </c>
      <c r="G5" s="20">
        <v>6</v>
      </c>
      <c r="H5" s="13">
        <v>11</v>
      </c>
      <c r="I5" s="20">
        <v>85</v>
      </c>
      <c r="J5" s="27">
        <v>11.47</v>
      </c>
      <c r="K5" s="27" t="s">
        <v>26</v>
      </c>
      <c r="L5" s="27" t="s">
        <v>26</v>
      </c>
      <c r="M5" s="27">
        <f t="shared" si="1"/>
        <v>11.47</v>
      </c>
    </row>
    <row r="6" spans="1:13" ht="15" x14ac:dyDescent="0.25">
      <c r="A6" s="12">
        <v>2016</v>
      </c>
      <c r="B6" s="12" t="s">
        <v>28</v>
      </c>
      <c r="C6" s="12" t="s">
        <v>45</v>
      </c>
      <c r="D6" s="9">
        <v>783435</v>
      </c>
      <c r="E6" s="9">
        <v>978492</v>
      </c>
      <c r="F6" s="9">
        <f t="shared" si="0"/>
        <v>1761927</v>
      </c>
      <c r="G6" s="20">
        <v>50</v>
      </c>
      <c r="H6" s="13">
        <v>11</v>
      </c>
      <c r="I6" s="20">
        <v>473</v>
      </c>
      <c r="J6" s="27">
        <v>14.25</v>
      </c>
      <c r="K6" s="27">
        <v>4.42</v>
      </c>
      <c r="L6" s="27">
        <v>1.19</v>
      </c>
      <c r="M6" s="27">
        <f t="shared" si="1"/>
        <v>19.860000000000003</v>
      </c>
    </row>
    <row r="7" spans="1:13" ht="15" x14ac:dyDescent="0.25">
      <c r="A7" s="12">
        <v>2016</v>
      </c>
      <c r="B7" s="12" t="s">
        <v>29</v>
      </c>
      <c r="C7" s="12" t="s">
        <v>47</v>
      </c>
      <c r="D7" s="9">
        <v>0</v>
      </c>
      <c r="E7" s="9">
        <v>0</v>
      </c>
      <c r="F7" s="9">
        <f t="shared" si="0"/>
        <v>0</v>
      </c>
      <c r="G7" s="20">
        <v>5</v>
      </c>
      <c r="H7" s="13">
        <v>12</v>
      </c>
      <c r="I7" s="20">
        <v>5</v>
      </c>
      <c r="J7" s="27">
        <v>15.24</v>
      </c>
      <c r="K7" s="27">
        <v>1.1299999999999999</v>
      </c>
      <c r="L7" s="27">
        <v>4.8</v>
      </c>
      <c r="M7" s="27">
        <f t="shared" si="1"/>
        <v>21.17</v>
      </c>
    </row>
    <row r="8" spans="1:13" ht="15" x14ac:dyDescent="0.25">
      <c r="A8" s="12">
        <v>2016</v>
      </c>
      <c r="B8" s="12" t="s">
        <v>29</v>
      </c>
      <c r="C8" s="12" t="s">
        <v>122</v>
      </c>
      <c r="D8" s="9">
        <v>0</v>
      </c>
      <c r="E8" s="9">
        <v>0</v>
      </c>
      <c r="F8" s="9">
        <f t="shared" si="0"/>
        <v>0</v>
      </c>
      <c r="G8" s="20">
        <v>0</v>
      </c>
      <c r="H8" s="13" t="s">
        <v>26</v>
      </c>
      <c r="I8" s="20">
        <v>2</v>
      </c>
      <c r="J8" s="27">
        <v>21.2</v>
      </c>
      <c r="K8" s="27" t="s">
        <v>26</v>
      </c>
      <c r="L8" s="27" t="s">
        <v>26</v>
      </c>
      <c r="M8" s="27">
        <f t="shared" si="1"/>
        <v>21.2</v>
      </c>
    </row>
    <row r="9" spans="1:13" ht="15" x14ac:dyDescent="0.25">
      <c r="A9" s="12">
        <v>2016</v>
      </c>
      <c r="B9" s="12" t="s">
        <v>29</v>
      </c>
      <c r="C9" s="12" t="s">
        <v>46</v>
      </c>
      <c r="D9" s="9">
        <v>0</v>
      </c>
      <c r="E9" s="9">
        <v>0</v>
      </c>
      <c r="F9" s="9">
        <f t="shared" si="0"/>
        <v>0</v>
      </c>
      <c r="G9" s="20">
        <v>12</v>
      </c>
      <c r="H9" s="13">
        <v>10.5</v>
      </c>
      <c r="I9" s="20">
        <v>79</v>
      </c>
      <c r="J9" s="27">
        <v>14.36</v>
      </c>
      <c r="K9" s="27">
        <v>5.19</v>
      </c>
      <c r="L9" s="27">
        <v>0.15</v>
      </c>
      <c r="M9" s="27">
        <f t="shared" si="1"/>
        <v>19.7</v>
      </c>
    </row>
    <row r="10" spans="1:13" ht="15" x14ac:dyDescent="0.25">
      <c r="A10" s="12">
        <v>2016</v>
      </c>
      <c r="B10" s="12" t="s">
        <v>48</v>
      </c>
      <c r="C10" s="12" t="s">
        <v>49</v>
      </c>
      <c r="D10" s="9">
        <v>0</v>
      </c>
      <c r="E10" s="9">
        <v>321000</v>
      </c>
      <c r="F10" s="9">
        <f t="shared" si="0"/>
        <v>321000</v>
      </c>
      <c r="G10" s="20">
        <v>2</v>
      </c>
      <c r="H10" s="13">
        <v>13</v>
      </c>
      <c r="I10" s="16">
        <v>8</v>
      </c>
      <c r="J10" s="27">
        <v>17.57</v>
      </c>
      <c r="K10" s="27">
        <v>0.83</v>
      </c>
      <c r="L10" s="27">
        <v>0.67</v>
      </c>
      <c r="M10" s="27">
        <f t="shared" si="1"/>
        <v>19.07</v>
      </c>
    </row>
    <row r="11" spans="1:13" ht="15" x14ac:dyDescent="0.25">
      <c r="A11" s="12">
        <v>2016</v>
      </c>
      <c r="B11" s="12" t="s">
        <v>117</v>
      </c>
      <c r="C11" s="12" t="s">
        <v>50</v>
      </c>
      <c r="D11" s="9">
        <v>0</v>
      </c>
      <c r="E11" s="9">
        <v>608916</v>
      </c>
      <c r="F11" s="9">
        <f t="shared" si="0"/>
        <v>608916</v>
      </c>
      <c r="G11" s="20">
        <v>38</v>
      </c>
      <c r="H11" s="13">
        <v>11.49</v>
      </c>
      <c r="I11" s="20">
        <v>91</v>
      </c>
      <c r="J11" s="27">
        <v>24.85</v>
      </c>
      <c r="K11" s="27">
        <v>6.47</v>
      </c>
      <c r="L11" s="27">
        <v>6.82</v>
      </c>
      <c r="M11" s="27">
        <f t="shared" si="1"/>
        <v>38.14</v>
      </c>
    </row>
    <row r="12" spans="1:13" ht="15" x14ac:dyDescent="0.25">
      <c r="A12" s="12">
        <v>2016</v>
      </c>
      <c r="B12" s="12" t="s">
        <v>51</v>
      </c>
      <c r="C12" s="12" t="s">
        <v>126</v>
      </c>
      <c r="D12" s="9">
        <v>0</v>
      </c>
      <c r="E12" s="9">
        <v>0</v>
      </c>
      <c r="F12" s="9">
        <f t="shared" si="0"/>
        <v>0</v>
      </c>
      <c r="G12" s="20">
        <v>21</v>
      </c>
      <c r="H12" s="13">
        <v>11.66</v>
      </c>
      <c r="I12" s="20">
        <v>32</v>
      </c>
      <c r="J12" s="27">
        <v>15.71</v>
      </c>
      <c r="K12" s="27">
        <v>4.75</v>
      </c>
      <c r="L12" s="27">
        <v>2.11</v>
      </c>
      <c r="M12" s="27">
        <f t="shared" si="1"/>
        <v>22.57</v>
      </c>
    </row>
    <row r="13" spans="1:13" ht="15" x14ac:dyDescent="0.25">
      <c r="A13" s="12">
        <v>2016</v>
      </c>
      <c r="B13" s="12" t="s">
        <v>27</v>
      </c>
      <c r="C13" s="12" t="s">
        <v>52</v>
      </c>
      <c r="D13" s="9">
        <v>0</v>
      </c>
      <c r="E13" s="9">
        <v>1140374</v>
      </c>
      <c r="F13" s="9">
        <f t="shared" si="0"/>
        <v>1140374</v>
      </c>
      <c r="G13" s="20">
        <v>30</v>
      </c>
      <c r="H13" s="13">
        <v>14</v>
      </c>
      <c r="I13" s="20">
        <v>42</v>
      </c>
      <c r="J13" s="27">
        <v>22.97</v>
      </c>
      <c r="K13" s="27">
        <v>1.9</v>
      </c>
      <c r="L13" s="27">
        <v>0.43</v>
      </c>
      <c r="M13" s="27">
        <f t="shared" si="1"/>
        <v>25.299999999999997</v>
      </c>
    </row>
    <row r="14" spans="1:13" ht="15" x14ac:dyDescent="0.25">
      <c r="A14" s="12">
        <v>2016</v>
      </c>
      <c r="B14" s="12" t="s">
        <v>53</v>
      </c>
      <c r="C14" s="12" t="s">
        <v>127</v>
      </c>
      <c r="D14" s="9">
        <v>0</v>
      </c>
      <c r="E14" s="9">
        <v>0</v>
      </c>
      <c r="F14" s="9">
        <f t="shared" si="0"/>
        <v>0</v>
      </c>
      <c r="G14" s="20">
        <v>40</v>
      </c>
      <c r="H14" s="13">
        <v>10.7</v>
      </c>
      <c r="I14" s="20">
        <v>85</v>
      </c>
      <c r="J14" s="27">
        <v>24.63</v>
      </c>
      <c r="K14" s="27">
        <v>3.39</v>
      </c>
      <c r="L14" s="27">
        <v>1.78</v>
      </c>
      <c r="M14" s="27">
        <f t="shared" si="1"/>
        <v>29.8</v>
      </c>
    </row>
    <row r="15" spans="1:13" ht="15" x14ac:dyDescent="0.25">
      <c r="A15" s="12">
        <v>2016</v>
      </c>
      <c r="B15" s="12" t="s">
        <v>118</v>
      </c>
      <c r="C15" s="12" t="s">
        <v>54</v>
      </c>
      <c r="D15" s="9">
        <v>175169</v>
      </c>
      <c r="E15" s="9">
        <v>226916</v>
      </c>
      <c r="F15" s="9">
        <f t="shared" si="0"/>
        <v>402085</v>
      </c>
      <c r="G15" s="20">
        <v>1</v>
      </c>
      <c r="H15" s="13">
        <v>14</v>
      </c>
      <c r="I15" s="20">
        <v>69</v>
      </c>
      <c r="J15" s="27">
        <v>18.649999999999999</v>
      </c>
      <c r="K15" s="27">
        <v>2.74</v>
      </c>
      <c r="L15" s="27">
        <v>6.02</v>
      </c>
      <c r="M15" s="27">
        <f t="shared" si="1"/>
        <v>27.41</v>
      </c>
    </row>
    <row r="16" spans="1:13" ht="15" x14ac:dyDescent="0.25">
      <c r="A16" s="12">
        <v>2016</v>
      </c>
      <c r="B16" s="12" t="s">
        <v>55</v>
      </c>
      <c r="C16" s="12" t="s">
        <v>120</v>
      </c>
      <c r="D16" s="9">
        <v>0</v>
      </c>
      <c r="E16" s="9">
        <v>0</v>
      </c>
      <c r="F16" s="9">
        <f t="shared" si="0"/>
        <v>0</v>
      </c>
      <c r="G16" s="20">
        <v>5</v>
      </c>
      <c r="H16" s="13">
        <v>9</v>
      </c>
      <c r="I16" s="20">
        <v>33</v>
      </c>
      <c r="J16" s="27">
        <v>26.26</v>
      </c>
      <c r="K16" s="27">
        <v>1.52</v>
      </c>
      <c r="L16" s="27">
        <v>0.3</v>
      </c>
      <c r="M16" s="27">
        <f t="shared" si="1"/>
        <v>28.080000000000002</v>
      </c>
    </row>
    <row r="17" spans="1:13" ht="15" x14ac:dyDescent="0.25">
      <c r="A17" s="12">
        <v>2016</v>
      </c>
      <c r="B17" s="12" t="s">
        <v>56</v>
      </c>
      <c r="C17" s="12" t="s">
        <v>57</v>
      </c>
      <c r="D17" s="9">
        <v>0</v>
      </c>
      <c r="E17" s="9">
        <v>58739</v>
      </c>
      <c r="F17" s="9">
        <f t="shared" si="0"/>
        <v>58739</v>
      </c>
      <c r="G17" s="20">
        <v>1</v>
      </c>
      <c r="H17" s="13">
        <v>9.73</v>
      </c>
      <c r="I17" s="20">
        <v>1</v>
      </c>
      <c r="J17" s="27">
        <v>15.5</v>
      </c>
      <c r="K17" s="27" t="s">
        <v>26</v>
      </c>
      <c r="L17" s="27" t="s">
        <v>26</v>
      </c>
      <c r="M17" s="27">
        <f t="shared" si="1"/>
        <v>15.5</v>
      </c>
    </row>
    <row r="18" spans="1:13" ht="15" x14ac:dyDescent="0.25">
      <c r="A18" s="12">
        <v>2016</v>
      </c>
      <c r="B18" s="12" t="s">
        <v>58</v>
      </c>
      <c r="C18" s="12" t="s">
        <v>128</v>
      </c>
      <c r="D18" s="9">
        <v>0</v>
      </c>
      <c r="E18" s="9">
        <v>0</v>
      </c>
      <c r="F18" s="9">
        <f t="shared" si="0"/>
        <v>0</v>
      </c>
      <c r="G18" s="20">
        <v>50</v>
      </c>
      <c r="H18" s="13">
        <v>9.73</v>
      </c>
      <c r="I18" s="20">
        <v>116</v>
      </c>
      <c r="J18" s="27">
        <v>18.850000000000001</v>
      </c>
      <c r="K18" s="27">
        <v>4.7300000000000004</v>
      </c>
      <c r="L18" s="27">
        <v>4.2300000000000004</v>
      </c>
      <c r="M18" s="27">
        <f t="shared" si="1"/>
        <v>27.810000000000002</v>
      </c>
    </row>
    <row r="19" spans="1:13" ht="15" x14ac:dyDescent="0.25">
      <c r="A19" s="12">
        <v>2016</v>
      </c>
      <c r="B19" s="12" t="s">
        <v>59</v>
      </c>
      <c r="C19" s="12" t="s">
        <v>129</v>
      </c>
      <c r="D19" s="9">
        <v>0</v>
      </c>
      <c r="E19" s="9">
        <v>0</v>
      </c>
      <c r="F19" s="9">
        <f t="shared" si="0"/>
        <v>0</v>
      </c>
      <c r="G19" s="20">
        <v>4</v>
      </c>
      <c r="H19" s="13">
        <v>16</v>
      </c>
      <c r="I19" s="20">
        <v>5</v>
      </c>
      <c r="J19" s="27">
        <v>23.8</v>
      </c>
      <c r="K19" s="27">
        <v>8.6</v>
      </c>
      <c r="L19" s="27">
        <v>8</v>
      </c>
      <c r="M19" s="27">
        <f t="shared" si="1"/>
        <v>40.4</v>
      </c>
    </row>
    <row r="20" spans="1:13" ht="15" x14ac:dyDescent="0.25">
      <c r="A20" s="12">
        <v>2016</v>
      </c>
      <c r="B20" s="12" t="s">
        <v>60</v>
      </c>
      <c r="C20" s="12" t="s">
        <v>61</v>
      </c>
      <c r="D20" s="9">
        <v>0</v>
      </c>
      <c r="E20" s="9">
        <v>74062</v>
      </c>
      <c r="F20" s="9">
        <f t="shared" si="0"/>
        <v>74062</v>
      </c>
      <c r="G20" s="20">
        <v>10</v>
      </c>
      <c r="H20" s="13">
        <v>10.1</v>
      </c>
      <c r="I20" s="20">
        <v>10</v>
      </c>
      <c r="J20" s="27">
        <v>17.59</v>
      </c>
      <c r="K20" s="27">
        <v>0.57999999999999996</v>
      </c>
      <c r="L20" s="27" t="s">
        <v>26</v>
      </c>
      <c r="M20" s="27">
        <f t="shared" si="1"/>
        <v>18.169999999999998</v>
      </c>
    </row>
    <row r="21" spans="1:13" ht="15" x14ac:dyDescent="0.25">
      <c r="A21" s="12">
        <v>2016</v>
      </c>
      <c r="B21" s="12" t="s">
        <v>62</v>
      </c>
      <c r="C21" s="12" t="s">
        <v>63</v>
      </c>
      <c r="D21" s="9">
        <v>74129</v>
      </c>
      <c r="E21" s="9">
        <v>229725</v>
      </c>
      <c r="F21" s="9">
        <f t="shared" si="0"/>
        <v>303854</v>
      </c>
      <c r="G21" s="20">
        <v>7</v>
      </c>
      <c r="H21" s="13">
        <v>10.3</v>
      </c>
      <c r="I21" s="20">
        <v>21</v>
      </c>
      <c r="J21" s="27">
        <v>16.989999999999998</v>
      </c>
      <c r="K21" s="27">
        <v>0.47</v>
      </c>
      <c r="L21" s="27">
        <v>0.56000000000000005</v>
      </c>
      <c r="M21" s="27">
        <f t="shared" si="1"/>
        <v>18.019999999999996</v>
      </c>
    </row>
    <row r="22" spans="1:13" ht="15" x14ac:dyDescent="0.25">
      <c r="A22" s="12">
        <v>2016</v>
      </c>
      <c r="B22" s="12" t="s">
        <v>64</v>
      </c>
      <c r="C22" s="12" t="s">
        <v>65</v>
      </c>
      <c r="D22" s="9">
        <v>0</v>
      </c>
      <c r="E22" s="9">
        <v>109404</v>
      </c>
      <c r="F22" s="9">
        <f t="shared" si="0"/>
        <v>109404</v>
      </c>
      <c r="G22" s="20">
        <v>40</v>
      </c>
      <c r="H22" s="13">
        <v>10.1</v>
      </c>
      <c r="I22" s="20">
        <v>90</v>
      </c>
      <c r="J22" s="27">
        <v>20.82</v>
      </c>
      <c r="K22" s="27">
        <v>3.04</v>
      </c>
      <c r="L22" s="27">
        <v>3.65</v>
      </c>
      <c r="M22" s="27">
        <f t="shared" si="1"/>
        <v>27.509999999999998</v>
      </c>
    </row>
    <row r="23" spans="1:13" ht="15" x14ac:dyDescent="0.25">
      <c r="A23" s="12">
        <v>2016</v>
      </c>
      <c r="B23" s="12" t="s">
        <v>66</v>
      </c>
      <c r="C23" s="12" t="s">
        <v>130</v>
      </c>
      <c r="D23" s="9">
        <v>0</v>
      </c>
      <c r="E23" s="9">
        <v>0</v>
      </c>
      <c r="F23" s="9">
        <f t="shared" si="0"/>
        <v>0</v>
      </c>
      <c r="G23" s="20">
        <v>0</v>
      </c>
      <c r="H23" s="13" t="s">
        <v>26</v>
      </c>
      <c r="I23" s="20">
        <v>1</v>
      </c>
      <c r="J23" s="27">
        <v>19</v>
      </c>
      <c r="K23" s="27" t="s">
        <v>26</v>
      </c>
      <c r="L23" s="27" t="s">
        <v>26</v>
      </c>
      <c r="M23" s="27">
        <f t="shared" si="1"/>
        <v>19</v>
      </c>
    </row>
    <row r="24" spans="1:13" ht="15" x14ac:dyDescent="0.25">
      <c r="A24" s="12">
        <v>2016</v>
      </c>
      <c r="B24" s="12" t="s">
        <v>23</v>
      </c>
      <c r="C24" s="12" t="s">
        <v>131</v>
      </c>
      <c r="D24" s="9">
        <v>0</v>
      </c>
      <c r="E24" s="9">
        <v>0</v>
      </c>
      <c r="F24" s="9">
        <f t="shared" si="0"/>
        <v>0</v>
      </c>
      <c r="G24" s="20">
        <v>0</v>
      </c>
      <c r="H24" s="13" t="s">
        <v>26</v>
      </c>
      <c r="I24" s="20">
        <v>48</v>
      </c>
      <c r="J24" s="27">
        <v>17.91</v>
      </c>
      <c r="K24" s="27">
        <v>2.56</v>
      </c>
      <c r="L24" s="27">
        <v>2.89</v>
      </c>
      <c r="M24" s="27">
        <f t="shared" si="1"/>
        <v>23.36</v>
      </c>
    </row>
    <row r="25" spans="1:13" ht="15" x14ac:dyDescent="0.25">
      <c r="A25" s="12">
        <v>2016</v>
      </c>
      <c r="B25" s="12" t="s">
        <v>35</v>
      </c>
      <c r="C25" s="12" t="s">
        <v>67</v>
      </c>
      <c r="D25" s="9">
        <v>0</v>
      </c>
      <c r="E25" s="9">
        <v>1782000</v>
      </c>
      <c r="F25" s="9">
        <f t="shared" si="0"/>
        <v>1782000</v>
      </c>
      <c r="G25" s="20">
        <v>20</v>
      </c>
      <c r="H25" s="13">
        <v>12</v>
      </c>
      <c r="I25" s="20">
        <v>20</v>
      </c>
      <c r="J25" s="27">
        <v>27.46</v>
      </c>
      <c r="K25" s="27" t="s">
        <v>26</v>
      </c>
      <c r="L25" s="27">
        <v>6.59</v>
      </c>
      <c r="M25" s="27">
        <f t="shared" si="1"/>
        <v>34.049999999999997</v>
      </c>
    </row>
    <row r="26" spans="1:13" ht="15" x14ac:dyDescent="0.25">
      <c r="A26" s="12">
        <v>2016</v>
      </c>
      <c r="B26" s="12" t="s">
        <v>24</v>
      </c>
      <c r="C26" s="12" t="s">
        <v>70</v>
      </c>
      <c r="D26" s="9">
        <v>0</v>
      </c>
      <c r="E26" s="9">
        <v>0</v>
      </c>
      <c r="F26" s="9">
        <f t="shared" si="0"/>
        <v>0</v>
      </c>
      <c r="G26" s="20">
        <v>15</v>
      </c>
      <c r="H26" s="13">
        <v>9.9600000000000009</v>
      </c>
      <c r="I26" s="20">
        <v>15</v>
      </c>
      <c r="J26" s="27">
        <v>20.57</v>
      </c>
      <c r="K26" s="27">
        <v>2.87</v>
      </c>
      <c r="L26" s="27">
        <v>0.47</v>
      </c>
      <c r="M26" s="27">
        <f t="shared" si="1"/>
        <v>23.91</v>
      </c>
    </row>
    <row r="27" spans="1:13" ht="15" x14ac:dyDescent="0.25">
      <c r="A27" s="12">
        <v>2016</v>
      </c>
      <c r="B27" s="12" t="s">
        <v>24</v>
      </c>
      <c r="C27" s="12" t="s">
        <v>69</v>
      </c>
      <c r="D27" s="9">
        <v>0</v>
      </c>
      <c r="E27" s="9">
        <v>0</v>
      </c>
      <c r="F27" s="9">
        <f t="shared" si="0"/>
        <v>0</v>
      </c>
      <c r="G27" s="20">
        <v>4</v>
      </c>
      <c r="H27" s="13">
        <v>14.5</v>
      </c>
      <c r="I27" s="20">
        <v>27</v>
      </c>
      <c r="J27" s="27">
        <v>17.170000000000002</v>
      </c>
      <c r="K27" s="27">
        <v>1.59</v>
      </c>
      <c r="L27" s="27">
        <v>0.06</v>
      </c>
      <c r="M27" s="27">
        <f t="shared" si="1"/>
        <v>18.82</v>
      </c>
    </row>
    <row r="28" spans="1:13" ht="15" x14ac:dyDescent="0.25">
      <c r="A28" s="12">
        <v>2016</v>
      </c>
      <c r="B28" s="12" t="s">
        <v>24</v>
      </c>
      <c r="C28" s="12" t="s">
        <v>132</v>
      </c>
      <c r="D28" s="9">
        <v>0</v>
      </c>
      <c r="E28" s="9">
        <v>0</v>
      </c>
      <c r="F28" s="9">
        <f t="shared" si="0"/>
        <v>0</v>
      </c>
      <c r="G28" s="20">
        <v>1</v>
      </c>
      <c r="H28" s="13">
        <v>10</v>
      </c>
      <c r="I28" s="20">
        <v>1</v>
      </c>
      <c r="J28" s="27">
        <v>19.03</v>
      </c>
      <c r="K28" s="27" t="s">
        <v>26</v>
      </c>
      <c r="L28" s="27">
        <v>0.56999999999999995</v>
      </c>
      <c r="M28" s="27">
        <f t="shared" si="1"/>
        <v>19.600000000000001</v>
      </c>
    </row>
    <row r="29" spans="1:13" ht="15" x14ac:dyDescent="0.25">
      <c r="A29" s="12">
        <v>2016</v>
      </c>
      <c r="B29" s="12" t="s">
        <v>24</v>
      </c>
      <c r="C29" s="12" t="s">
        <v>68</v>
      </c>
      <c r="D29" s="9">
        <v>0</v>
      </c>
      <c r="E29" s="9">
        <v>0</v>
      </c>
      <c r="F29" s="9">
        <f t="shared" si="0"/>
        <v>0</v>
      </c>
      <c r="G29" s="20">
        <v>4</v>
      </c>
      <c r="H29" s="13">
        <v>11.6</v>
      </c>
      <c r="I29" s="20">
        <v>20</v>
      </c>
      <c r="J29" s="27">
        <v>18.53</v>
      </c>
      <c r="K29" s="27">
        <v>1.57</v>
      </c>
      <c r="L29" s="27" t="s">
        <v>26</v>
      </c>
      <c r="M29" s="27">
        <f t="shared" si="1"/>
        <v>20.100000000000001</v>
      </c>
    </row>
    <row r="30" spans="1:13" ht="15" x14ac:dyDescent="0.25">
      <c r="A30" s="12">
        <v>2016</v>
      </c>
      <c r="B30" s="12" t="s">
        <v>71</v>
      </c>
      <c r="C30" s="12" t="s">
        <v>72</v>
      </c>
      <c r="D30" s="9">
        <v>0</v>
      </c>
      <c r="E30" s="9">
        <v>0</v>
      </c>
      <c r="F30" s="9">
        <f t="shared" si="0"/>
        <v>0</v>
      </c>
      <c r="G30" s="20">
        <v>2</v>
      </c>
      <c r="H30" s="13">
        <v>9.9700000000000006</v>
      </c>
      <c r="I30" s="20">
        <v>2</v>
      </c>
      <c r="J30" s="27">
        <v>13.5</v>
      </c>
      <c r="K30" s="27">
        <v>0.5</v>
      </c>
      <c r="L30" s="27">
        <v>1.5</v>
      </c>
      <c r="M30" s="27">
        <f t="shared" si="1"/>
        <v>15.5</v>
      </c>
    </row>
    <row r="31" spans="1:13" ht="15" x14ac:dyDescent="0.25">
      <c r="A31" s="12">
        <v>2016</v>
      </c>
      <c r="B31" s="12" t="s">
        <v>149</v>
      </c>
      <c r="C31" s="12" t="s">
        <v>133</v>
      </c>
      <c r="D31" s="9">
        <v>0</v>
      </c>
      <c r="E31" s="9">
        <v>0</v>
      </c>
      <c r="F31" s="9">
        <f t="shared" si="0"/>
        <v>0</v>
      </c>
      <c r="G31" s="20">
        <v>7</v>
      </c>
      <c r="H31" s="13">
        <v>11</v>
      </c>
      <c r="I31" s="20">
        <v>8</v>
      </c>
      <c r="J31" s="27">
        <v>21.69</v>
      </c>
      <c r="K31" s="27">
        <v>1.44</v>
      </c>
      <c r="L31" s="27">
        <v>0.87</v>
      </c>
      <c r="M31" s="27">
        <f t="shared" si="1"/>
        <v>24.000000000000004</v>
      </c>
    </row>
    <row r="32" spans="1:13" ht="15" x14ac:dyDescent="0.25">
      <c r="A32" s="12">
        <v>2016</v>
      </c>
      <c r="B32" s="12" t="s">
        <v>73</v>
      </c>
      <c r="C32" s="12" t="s">
        <v>74</v>
      </c>
      <c r="D32" s="9">
        <v>285977</v>
      </c>
      <c r="E32" s="9">
        <v>1577587</v>
      </c>
      <c r="F32" s="9">
        <f t="shared" si="0"/>
        <v>1863564</v>
      </c>
      <c r="G32" s="20">
        <v>25</v>
      </c>
      <c r="H32" s="13">
        <v>10</v>
      </c>
      <c r="I32" s="20">
        <v>38</v>
      </c>
      <c r="J32" s="27">
        <v>29.29</v>
      </c>
      <c r="K32" s="27">
        <v>2</v>
      </c>
      <c r="L32" s="27">
        <v>1.2</v>
      </c>
      <c r="M32" s="27">
        <f t="shared" si="1"/>
        <v>32.49</v>
      </c>
    </row>
    <row r="33" spans="1:13" ht="15" x14ac:dyDescent="0.25">
      <c r="A33" s="12">
        <v>2016</v>
      </c>
      <c r="B33" s="12" t="s">
        <v>75</v>
      </c>
      <c r="C33" s="12" t="s">
        <v>76</v>
      </c>
      <c r="D33" s="9">
        <v>0</v>
      </c>
      <c r="E33" s="9">
        <v>0</v>
      </c>
      <c r="F33" s="9">
        <f t="shared" si="0"/>
        <v>0</v>
      </c>
      <c r="G33" s="20">
        <v>30</v>
      </c>
      <c r="H33" s="13">
        <v>10</v>
      </c>
      <c r="I33" s="20">
        <v>36</v>
      </c>
      <c r="J33" s="27">
        <v>21.41</v>
      </c>
      <c r="K33" s="27" t="s">
        <v>26</v>
      </c>
      <c r="L33" s="27" t="s">
        <v>26</v>
      </c>
      <c r="M33" s="27">
        <f t="shared" si="1"/>
        <v>21.41</v>
      </c>
    </row>
    <row r="34" spans="1:13" ht="15" x14ac:dyDescent="0.25">
      <c r="A34" s="12">
        <v>2016</v>
      </c>
      <c r="B34" s="12" t="s">
        <v>36</v>
      </c>
      <c r="C34" s="12" t="s">
        <v>134</v>
      </c>
      <c r="D34" s="9">
        <v>0</v>
      </c>
      <c r="E34" s="9">
        <v>0</v>
      </c>
      <c r="F34" s="9">
        <f t="shared" si="0"/>
        <v>0</v>
      </c>
      <c r="G34" s="20">
        <v>4</v>
      </c>
      <c r="H34" s="13">
        <v>15</v>
      </c>
      <c r="I34" s="20">
        <v>4</v>
      </c>
      <c r="J34" s="27">
        <v>19.23</v>
      </c>
      <c r="K34" s="27">
        <v>1.81</v>
      </c>
      <c r="L34" s="27">
        <v>0.11</v>
      </c>
      <c r="M34" s="27">
        <f t="shared" si="1"/>
        <v>21.15</v>
      </c>
    </row>
    <row r="35" spans="1:13" ht="15" x14ac:dyDescent="0.25">
      <c r="A35" s="12">
        <v>2016</v>
      </c>
      <c r="B35" s="12" t="s">
        <v>77</v>
      </c>
      <c r="C35" s="12" t="s">
        <v>114</v>
      </c>
      <c r="D35" s="9">
        <v>0</v>
      </c>
      <c r="E35" s="9">
        <v>105515</v>
      </c>
      <c r="F35" s="9">
        <f t="shared" si="0"/>
        <v>105515</v>
      </c>
      <c r="G35" s="20">
        <v>10</v>
      </c>
      <c r="H35" s="13">
        <v>10</v>
      </c>
      <c r="I35" s="20">
        <v>92</v>
      </c>
      <c r="J35" s="27">
        <v>16.38</v>
      </c>
      <c r="K35" s="27">
        <v>3.1</v>
      </c>
      <c r="L35" s="27">
        <v>1.5</v>
      </c>
      <c r="M35" s="27">
        <f t="shared" si="1"/>
        <v>20.98</v>
      </c>
    </row>
    <row r="36" spans="1:13" ht="15" x14ac:dyDescent="0.25">
      <c r="A36" s="12">
        <v>2016</v>
      </c>
      <c r="B36" s="12" t="s">
        <v>78</v>
      </c>
      <c r="C36" s="12" t="s">
        <v>135</v>
      </c>
      <c r="D36" s="9">
        <v>0</v>
      </c>
      <c r="E36" s="9">
        <v>27412</v>
      </c>
      <c r="F36" s="9">
        <f t="shared" si="0"/>
        <v>27412</v>
      </c>
      <c r="G36" s="20">
        <v>15</v>
      </c>
      <c r="H36" s="13">
        <v>24.05</v>
      </c>
      <c r="I36" s="20">
        <v>31</v>
      </c>
      <c r="J36" s="27">
        <v>37.65</v>
      </c>
      <c r="K36" s="27">
        <v>7</v>
      </c>
      <c r="L36" s="27">
        <v>7.51</v>
      </c>
      <c r="M36" s="27">
        <f t="shared" si="1"/>
        <v>52.16</v>
      </c>
    </row>
    <row r="37" spans="1:13" ht="15" x14ac:dyDescent="0.25">
      <c r="A37" s="12">
        <v>2016</v>
      </c>
      <c r="B37" s="12" t="s">
        <v>78</v>
      </c>
      <c r="C37" s="12" t="s">
        <v>136</v>
      </c>
      <c r="D37" s="9">
        <v>0</v>
      </c>
      <c r="E37" s="9">
        <v>2077232</v>
      </c>
      <c r="F37" s="9">
        <f t="shared" si="0"/>
        <v>2077232</v>
      </c>
      <c r="G37" s="20">
        <v>67</v>
      </c>
      <c r="H37" s="13">
        <v>15.75</v>
      </c>
      <c r="I37" s="20">
        <v>78</v>
      </c>
      <c r="J37" s="27">
        <v>19.72</v>
      </c>
      <c r="K37" s="27">
        <v>7</v>
      </c>
      <c r="L37" s="27">
        <v>4.7</v>
      </c>
      <c r="M37" s="27">
        <f t="shared" si="1"/>
        <v>31.419999999999998</v>
      </c>
    </row>
    <row r="38" spans="1:13" ht="15" x14ac:dyDescent="0.25">
      <c r="A38" s="12">
        <v>2016</v>
      </c>
      <c r="B38" s="12" t="s">
        <v>78</v>
      </c>
      <c r="C38" s="12" t="s">
        <v>79</v>
      </c>
      <c r="D38" s="9">
        <v>0</v>
      </c>
      <c r="E38" s="9">
        <v>0</v>
      </c>
      <c r="F38" s="9">
        <f t="shared" si="0"/>
        <v>0</v>
      </c>
      <c r="G38" s="20">
        <v>16</v>
      </c>
      <c r="H38" s="13">
        <v>27</v>
      </c>
      <c r="I38" s="20">
        <v>35</v>
      </c>
      <c r="J38" s="27">
        <v>27.17</v>
      </c>
      <c r="K38" s="27">
        <v>3.34</v>
      </c>
      <c r="L38" s="27">
        <v>8.36</v>
      </c>
      <c r="M38" s="27">
        <f t="shared" si="1"/>
        <v>38.870000000000005</v>
      </c>
    </row>
    <row r="39" spans="1:13" ht="15" x14ac:dyDescent="0.25">
      <c r="A39" s="12">
        <v>2016</v>
      </c>
      <c r="B39" s="12" t="s">
        <v>80</v>
      </c>
      <c r="C39" s="12" t="s">
        <v>81</v>
      </c>
      <c r="D39" s="9">
        <v>0</v>
      </c>
      <c r="E39" s="9">
        <v>0</v>
      </c>
      <c r="F39" s="9">
        <f t="shared" si="0"/>
        <v>0</v>
      </c>
      <c r="G39" s="20">
        <v>2</v>
      </c>
      <c r="H39" s="13">
        <v>10</v>
      </c>
      <c r="I39" s="20">
        <v>6</v>
      </c>
      <c r="J39" s="27">
        <v>16.78</v>
      </c>
      <c r="K39" s="27">
        <v>1.1399999999999999</v>
      </c>
      <c r="L39" s="27">
        <v>1.54</v>
      </c>
      <c r="M39" s="27">
        <f t="shared" si="1"/>
        <v>19.46</v>
      </c>
    </row>
    <row r="40" spans="1:13" ht="15" x14ac:dyDescent="0.25">
      <c r="A40" s="12">
        <v>2016</v>
      </c>
      <c r="B40" s="21" t="s">
        <v>82</v>
      </c>
      <c r="C40" s="12" t="s">
        <v>83</v>
      </c>
      <c r="D40" s="9">
        <v>0</v>
      </c>
      <c r="E40" s="9">
        <v>123328</v>
      </c>
      <c r="F40" s="9">
        <f t="shared" si="0"/>
        <v>123328</v>
      </c>
      <c r="G40" s="20">
        <v>4</v>
      </c>
      <c r="H40" s="13">
        <v>10</v>
      </c>
      <c r="I40" s="20">
        <v>10</v>
      </c>
      <c r="J40" s="27">
        <v>25.28</v>
      </c>
      <c r="K40" s="27">
        <v>7.67</v>
      </c>
      <c r="L40" s="27">
        <v>0.28999999999999998</v>
      </c>
      <c r="M40" s="27">
        <f t="shared" si="1"/>
        <v>33.24</v>
      </c>
    </row>
    <row r="41" spans="1:13" ht="15" x14ac:dyDescent="0.25">
      <c r="A41" s="12">
        <v>2016</v>
      </c>
      <c r="B41" s="12" t="s">
        <v>84</v>
      </c>
      <c r="C41" s="12" t="s">
        <v>85</v>
      </c>
      <c r="D41" s="9">
        <v>0</v>
      </c>
      <c r="E41" s="9">
        <v>400208</v>
      </c>
      <c r="F41" s="9">
        <f t="shared" si="0"/>
        <v>400208</v>
      </c>
      <c r="G41" s="20">
        <v>0</v>
      </c>
      <c r="H41" s="13" t="s">
        <v>26</v>
      </c>
      <c r="I41" s="20">
        <v>0</v>
      </c>
      <c r="J41" s="27" t="s">
        <v>26</v>
      </c>
      <c r="K41" s="27" t="s">
        <v>26</v>
      </c>
      <c r="L41" s="27" t="s">
        <v>26</v>
      </c>
      <c r="M41" s="27" t="s">
        <v>26</v>
      </c>
    </row>
    <row r="42" spans="1:13" ht="15" x14ac:dyDescent="0.25">
      <c r="A42" s="12">
        <v>2016</v>
      </c>
      <c r="B42" s="12" t="s">
        <v>86</v>
      </c>
      <c r="C42" s="12" t="s">
        <v>137</v>
      </c>
      <c r="D42" s="9">
        <v>0</v>
      </c>
      <c r="E42" s="9">
        <v>0</v>
      </c>
      <c r="F42" s="9">
        <f t="shared" si="0"/>
        <v>0</v>
      </c>
      <c r="G42" s="20">
        <v>2</v>
      </c>
      <c r="H42" s="13">
        <v>9.73</v>
      </c>
      <c r="I42" s="20">
        <v>2</v>
      </c>
      <c r="J42" s="27">
        <v>15</v>
      </c>
      <c r="K42" s="27" t="s">
        <v>26</v>
      </c>
      <c r="L42" s="27" t="s">
        <v>26</v>
      </c>
      <c r="M42" s="27">
        <f t="shared" si="1"/>
        <v>15</v>
      </c>
    </row>
    <row r="43" spans="1:13" ht="15" x14ac:dyDescent="0.25">
      <c r="A43" s="12">
        <v>2016</v>
      </c>
      <c r="B43" s="12" t="s">
        <v>86</v>
      </c>
      <c r="C43" s="12" t="s">
        <v>87</v>
      </c>
      <c r="D43" s="9">
        <v>124667</v>
      </c>
      <c r="E43" s="9">
        <v>125683</v>
      </c>
      <c r="F43" s="9">
        <f t="shared" si="0"/>
        <v>250350</v>
      </c>
      <c r="G43" s="20">
        <v>5</v>
      </c>
      <c r="H43" s="13">
        <v>10.85</v>
      </c>
      <c r="I43" s="20">
        <v>36</v>
      </c>
      <c r="J43" s="27">
        <v>16.28</v>
      </c>
      <c r="K43" s="27" t="s">
        <v>26</v>
      </c>
      <c r="L43" s="27" t="s">
        <v>26</v>
      </c>
      <c r="M43" s="27">
        <f t="shared" si="1"/>
        <v>16.28</v>
      </c>
    </row>
    <row r="44" spans="1:13" ht="15" x14ac:dyDescent="0.25">
      <c r="A44" s="12">
        <v>2016</v>
      </c>
      <c r="B44" s="12" t="s">
        <v>88</v>
      </c>
      <c r="C44" s="12" t="s">
        <v>138</v>
      </c>
      <c r="D44" s="9">
        <v>0</v>
      </c>
      <c r="E44" s="9">
        <v>2500</v>
      </c>
      <c r="F44" s="9">
        <f t="shared" si="0"/>
        <v>2500</v>
      </c>
      <c r="G44" s="20">
        <v>2</v>
      </c>
      <c r="H44" s="13">
        <v>12.5</v>
      </c>
      <c r="I44" s="20">
        <v>3</v>
      </c>
      <c r="J44" s="27">
        <v>21.58</v>
      </c>
      <c r="K44" s="27">
        <v>4.13</v>
      </c>
      <c r="L44" s="27">
        <v>4.17</v>
      </c>
      <c r="M44" s="27">
        <f t="shared" si="1"/>
        <v>29.879999999999995</v>
      </c>
    </row>
    <row r="45" spans="1:13" ht="15" x14ac:dyDescent="0.25">
      <c r="A45" s="12">
        <v>2016</v>
      </c>
      <c r="B45" s="12" t="s">
        <v>30</v>
      </c>
      <c r="C45" s="12" t="s">
        <v>89</v>
      </c>
      <c r="D45" s="9">
        <v>0</v>
      </c>
      <c r="E45" s="9">
        <v>415997</v>
      </c>
      <c r="F45" s="9">
        <f t="shared" si="0"/>
        <v>415997</v>
      </c>
      <c r="G45" s="20">
        <v>3</v>
      </c>
      <c r="H45" s="13">
        <v>11</v>
      </c>
      <c r="I45" s="20">
        <v>3</v>
      </c>
      <c r="J45" s="27">
        <v>25.38</v>
      </c>
      <c r="K45" s="27">
        <v>5.51</v>
      </c>
      <c r="L45" s="27">
        <v>5.9</v>
      </c>
      <c r="M45" s="27">
        <f t="shared" si="1"/>
        <v>36.79</v>
      </c>
    </row>
    <row r="46" spans="1:13" ht="15" x14ac:dyDescent="0.25">
      <c r="A46" s="12">
        <v>2016</v>
      </c>
      <c r="B46" s="12" t="s">
        <v>37</v>
      </c>
      <c r="C46" s="12" t="s">
        <v>90</v>
      </c>
      <c r="D46" s="9">
        <v>0</v>
      </c>
      <c r="E46" s="9">
        <v>0</v>
      </c>
      <c r="F46" s="9">
        <f t="shared" si="0"/>
        <v>0</v>
      </c>
      <c r="G46" s="20">
        <v>1</v>
      </c>
      <c r="H46" s="13">
        <v>12</v>
      </c>
      <c r="I46" s="20">
        <v>12</v>
      </c>
      <c r="J46" s="27">
        <v>21.45</v>
      </c>
      <c r="K46" s="27">
        <v>1.94</v>
      </c>
      <c r="L46" s="27">
        <v>0.25</v>
      </c>
      <c r="M46" s="27">
        <f t="shared" si="1"/>
        <v>23.64</v>
      </c>
    </row>
    <row r="47" spans="1:13" ht="15" x14ac:dyDescent="0.25">
      <c r="A47" s="12">
        <v>2016</v>
      </c>
      <c r="B47" s="12" t="s">
        <v>91</v>
      </c>
      <c r="C47" s="12" t="s">
        <v>92</v>
      </c>
      <c r="D47" s="9">
        <v>0</v>
      </c>
      <c r="E47" s="9">
        <v>0</v>
      </c>
      <c r="F47" s="9">
        <f t="shared" si="0"/>
        <v>0</v>
      </c>
      <c r="G47" s="20">
        <v>1</v>
      </c>
      <c r="H47" s="13">
        <v>16</v>
      </c>
      <c r="I47" s="20">
        <v>1</v>
      </c>
      <c r="J47" s="27">
        <v>15</v>
      </c>
      <c r="K47" s="27">
        <v>1</v>
      </c>
      <c r="L47" s="27" t="s">
        <v>26</v>
      </c>
      <c r="M47" s="27">
        <f t="shared" si="1"/>
        <v>16</v>
      </c>
    </row>
    <row r="48" spans="1:13" ht="15" x14ac:dyDescent="0.25">
      <c r="A48" s="12">
        <v>2016</v>
      </c>
      <c r="B48" s="12" t="s">
        <v>93</v>
      </c>
      <c r="C48" s="12" t="s">
        <v>94</v>
      </c>
      <c r="D48" s="9">
        <v>10000</v>
      </c>
      <c r="E48" s="9">
        <v>55000</v>
      </c>
      <c r="F48" s="9">
        <f t="shared" si="0"/>
        <v>65000</v>
      </c>
      <c r="G48" s="20">
        <v>3</v>
      </c>
      <c r="H48" s="13">
        <v>10.7</v>
      </c>
      <c r="I48" s="20">
        <v>8</v>
      </c>
      <c r="J48" s="27">
        <v>14.2</v>
      </c>
      <c r="K48" s="27">
        <v>0.09</v>
      </c>
      <c r="L48" s="27" t="s">
        <v>26</v>
      </c>
      <c r="M48" s="27">
        <f t="shared" si="1"/>
        <v>14.29</v>
      </c>
    </row>
    <row r="49" spans="1:13" ht="15" x14ac:dyDescent="0.25">
      <c r="A49" s="12">
        <v>2016</v>
      </c>
      <c r="B49" s="12" t="s">
        <v>95</v>
      </c>
      <c r="C49" s="12" t="s">
        <v>96</v>
      </c>
      <c r="D49" s="9">
        <v>0</v>
      </c>
      <c r="E49" s="9">
        <v>0</v>
      </c>
      <c r="F49" s="9">
        <f t="shared" si="0"/>
        <v>0</v>
      </c>
      <c r="G49" s="20">
        <v>4</v>
      </c>
      <c r="H49" s="13">
        <v>14</v>
      </c>
      <c r="I49" s="20">
        <v>9</v>
      </c>
      <c r="J49" s="27">
        <v>16.690000000000001</v>
      </c>
      <c r="K49" s="27">
        <v>2.09</v>
      </c>
      <c r="L49" s="27">
        <v>0.81</v>
      </c>
      <c r="M49" s="27">
        <f t="shared" si="1"/>
        <v>19.59</v>
      </c>
    </row>
    <row r="50" spans="1:13" ht="15" x14ac:dyDescent="0.25">
      <c r="A50" s="12">
        <v>2016</v>
      </c>
      <c r="B50" s="12" t="s">
        <v>32</v>
      </c>
      <c r="C50" s="12" t="s">
        <v>139</v>
      </c>
      <c r="D50" s="9">
        <v>0</v>
      </c>
      <c r="E50" s="9">
        <v>0</v>
      </c>
      <c r="F50" s="9">
        <f t="shared" si="0"/>
        <v>0</v>
      </c>
      <c r="G50" s="20">
        <v>0</v>
      </c>
      <c r="H50" s="13" t="s">
        <v>26</v>
      </c>
      <c r="I50" s="20">
        <v>70</v>
      </c>
      <c r="J50" s="27">
        <v>21.11</v>
      </c>
      <c r="K50" s="27">
        <v>2.48</v>
      </c>
      <c r="L50" s="27">
        <v>0.56000000000000005</v>
      </c>
      <c r="M50" s="27">
        <f t="shared" si="1"/>
        <v>24.15</v>
      </c>
    </row>
    <row r="51" spans="1:13" ht="15" x14ac:dyDescent="0.25">
      <c r="A51" s="12">
        <v>2016</v>
      </c>
      <c r="B51" s="12" t="s">
        <v>32</v>
      </c>
      <c r="C51" s="12" t="s">
        <v>97</v>
      </c>
      <c r="D51" s="9">
        <v>117680</v>
      </c>
      <c r="E51" s="9">
        <v>972004</v>
      </c>
      <c r="F51" s="9">
        <f t="shared" si="0"/>
        <v>1089684</v>
      </c>
      <c r="G51" s="20">
        <v>200</v>
      </c>
      <c r="H51" s="13">
        <v>11.25</v>
      </c>
      <c r="I51" s="20">
        <v>386</v>
      </c>
      <c r="J51" s="27">
        <v>14.97</v>
      </c>
      <c r="K51" s="27">
        <v>1.8</v>
      </c>
      <c r="L51" s="27">
        <v>3.39</v>
      </c>
      <c r="M51" s="27">
        <f t="shared" si="1"/>
        <v>20.16</v>
      </c>
    </row>
    <row r="52" spans="1:13" ht="15" x14ac:dyDescent="0.25">
      <c r="A52" s="12">
        <v>2016</v>
      </c>
      <c r="B52" s="12" t="s">
        <v>38</v>
      </c>
      <c r="C52" s="12" t="s">
        <v>98</v>
      </c>
      <c r="D52" s="9">
        <v>0</v>
      </c>
      <c r="E52" s="9">
        <v>0</v>
      </c>
      <c r="F52" s="9">
        <f t="shared" si="0"/>
        <v>0</v>
      </c>
      <c r="G52" s="20">
        <v>9</v>
      </c>
      <c r="H52" s="13">
        <v>11.89</v>
      </c>
      <c r="I52" s="20">
        <v>23</v>
      </c>
      <c r="J52" s="27">
        <v>14.93</v>
      </c>
      <c r="K52" s="27">
        <v>0.84</v>
      </c>
      <c r="L52" s="27" t="s">
        <v>26</v>
      </c>
      <c r="M52" s="27">
        <f t="shared" si="1"/>
        <v>15.77</v>
      </c>
    </row>
    <row r="53" spans="1:13" ht="15" x14ac:dyDescent="0.25">
      <c r="A53" s="12">
        <v>2016</v>
      </c>
      <c r="B53" s="12" t="s">
        <v>99</v>
      </c>
      <c r="C53" s="12" t="s">
        <v>115</v>
      </c>
      <c r="D53" s="9">
        <v>0</v>
      </c>
      <c r="E53" s="9">
        <v>0</v>
      </c>
      <c r="F53" s="9">
        <f t="shared" si="0"/>
        <v>0</v>
      </c>
      <c r="G53" s="20">
        <v>1</v>
      </c>
      <c r="H53" s="13">
        <v>12.82</v>
      </c>
      <c r="I53" s="20">
        <v>1</v>
      </c>
      <c r="J53" s="27">
        <v>15.5</v>
      </c>
      <c r="K53" s="27">
        <v>0.11</v>
      </c>
      <c r="L53" s="27">
        <v>0.16</v>
      </c>
      <c r="M53" s="27">
        <f t="shared" si="1"/>
        <v>15.77</v>
      </c>
    </row>
    <row r="54" spans="1:13" ht="15" x14ac:dyDescent="0.25">
      <c r="A54" s="12">
        <v>2016</v>
      </c>
      <c r="B54" s="12" t="s">
        <v>31</v>
      </c>
      <c r="C54" s="12" t="s">
        <v>150</v>
      </c>
      <c r="D54" s="9">
        <v>0</v>
      </c>
      <c r="E54" s="9">
        <v>0</v>
      </c>
      <c r="F54" s="9">
        <f t="shared" si="0"/>
        <v>0</v>
      </c>
      <c r="G54" s="20">
        <v>2</v>
      </c>
      <c r="H54" s="13">
        <v>14.94</v>
      </c>
      <c r="I54" s="20">
        <v>5</v>
      </c>
      <c r="J54" s="27">
        <v>22.03</v>
      </c>
      <c r="K54" s="27">
        <v>1.86</v>
      </c>
      <c r="L54" s="27">
        <v>1.46</v>
      </c>
      <c r="M54" s="27">
        <f t="shared" si="1"/>
        <v>25.35</v>
      </c>
    </row>
    <row r="55" spans="1:13" ht="15" x14ac:dyDescent="0.25">
      <c r="A55" s="12">
        <v>2016</v>
      </c>
      <c r="B55" s="12" t="s">
        <v>39</v>
      </c>
      <c r="C55" s="12" t="s">
        <v>101</v>
      </c>
      <c r="D55" s="9">
        <v>0</v>
      </c>
      <c r="E55" s="9">
        <v>56426</v>
      </c>
      <c r="F55" s="9">
        <f t="shared" si="0"/>
        <v>56426</v>
      </c>
      <c r="G55" s="20">
        <v>4</v>
      </c>
      <c r="H55" s="13">
        <v>10.5</v>
      </c>
      <c r="I55" s="20">
        <v>62</v>
      </c>
      <c r="J55" s="27">
        <v>16.48</v>
      </c>
      <c r="K55" s="27">
        <v>2.2599999999999998</v>
      </c>
      <c r="L55" s="27">
        <v>0.82</v>
      </c>
      <c r="M55" s="27">
        <f t="shared" si="1"/>
        <v>19.560000000000002</v>
      </c>
    </row>
    <row r="56" spans="1:13" ht="15" x14ac:dyDescent="0.25">
      <c r="A56" s="12">
        <v>2016</v>
      </c>
      <c r="B56" s="12" t="s">
        <v>39</v>
      </c>
      <c r="C56" s="12" t="s">
        <v>140</v>
      </c>
      <c r="D56" s="9">
        <v>46750</v>
      </c>
      <c r="E56" s="9">
        <v>357996</v>
      </c>
      <c r="F56" s="9">
        <f t="shared" si="0"/>
        <v>404746</v>
      </c>
      <c r="G56" s="20">
        <v>30</v>
      </c>
      <c r="H56" s="13">
        <v>10.5</v>
      </c>
      <c r="I56" s="20">
        <v>150</v>
      </c>
      <c r="J56" s="27">
        <v>16.059999999999999</v>
      </c>
      <c r="K56" s="27">
        <v>2.91</v>
      </c>
      <c r="L56" s="27">
        <v>2.86</v>
      </c>
      <c r="M56" s="27">
        <f t="shared" si="1"/>
        <v>21.83</v>
      </c>
    </row>
    <row r="57" spans="1:13" ht="15" x14ac:dyDescent="0.25">
      <c r="A57" s="12">
        <v>2016</v>
      </c>
      <c r="B57" s="12" t="s">
        <v>39</v>
      </c>
      <c r="C57" s="12" t="s">
        <v>100</v>
      </c>
      <c r="D57" s="9">
        <v>0</v>
      </c>
      <c r="E57" s="9">
        <v>289958</v>
      </c>
      <c r="F57" s="9">
        <f t="shared" si="0"/>
        <v>289958</v>
      </c>
      <c r="G57" s="20">
        <v>1</v>
      </c>
      <c r="H57" s="13">
        <v>12</v>
      </c>
      <c r="I57" s="20">
        <v>18</v>
      </c>
      <c r="J57" s="27">
        <v>25.01</v>
      </c>
      <c r="K57" s="27">
        <v>2.96</v>
      </c>
      <c r="L57" s="27">
        <v>8.9</v>
      </c>
      <c r="M57" s="27">
        <f t="shared" si="1"/>
        <v>36.870000000000005</v>
      </c>
    </row>
    <row r="58" spans="1:13" ht="15" x14ac:dyDescent="0.25">
      <c r="A58" s="12">
        <v>2016</v>
      </c>
      <c r="B58" s="12" t="s">
        <v>119</v>
      </c>
      <c r="C58" s="12" t="s">
        <v>116</v>
      </c>
      <c r="D58" s="9">
        <v>0</v>
      </c>
      <c r="E58" s="9">
        <v>0</v>
      </c>
      <c r="F58" s="9">
        <f t="shared" si="0"/>
        <v>0</v>
      </c>
      <c r="G58" s="20">
        <v>4</v>
      </c>
      <c r="H58" s="13">
        <v>14</v>
      </c>
      <c r="I58" s="20">
        <v>11</v>
      </c>
      <c r="J58" s="27">
        <v>21.21</v>
      </c>
      <c r="K58" s="27" t="s">
        <v>26</v>
      </c>
      <c r="L58" s="27">
        <v>2.08</v>
      </c>
      <c r="M58" s="27">
        <f t="shared" si="1"/>
        <v>23.29</v>
      </c>
    </row>
    <row r="59" spans="1:13" ht="15" x14ac:dyDescent="0.25">
      <c r="A59" s="12">
        <v>2016</v>
      </c>
      <c r="B59" s="12" t="s">
        <v>40</v>
      </c>
      <c r="C59" s="12" t="s">
        <v>141</v>
      </c>
      <c r="D59" s="9">
        <v>0</v>
      </c>
      <c r="E59" s="9">
        <v>0</v>
      </c>
      <c r="F59" s="9">
        <f t="shared" si="0"/>
        <v>0</v>
      </c>
      <c r="G59" s="20">
        <v>22</v>
      </c>
      <c r="H59" s="13">
        <v>9.9700000000000006</v>
      </c>
      <c r="I59" s="20">
        <v>575</v>
      </c>
      <c r="J59" s="27">
        <v>12.29</v>
      </c>
      <c r="K59" s="27">
        <v>2.66</v>
      </c>
      <c r="L59" s="27">
        <v>0.74</v>
      </c>
      <c r="M59" s="27">
        <f t="shared" si="1"/>
        <v>15.69</v>
      </c>
    </row>
    <row r="60" spans="1:13" ht="15" x14ac:dyDescent="0.25">
      <c r="A60" s="12">
        <v>2016</v>
      </c>
      <c r="B60" s="12" t="s">
        <v>25</v>
      </c>
      <c r="C60" s="12" t="s">
        <v>142</v>
      </c>
      <c r="D60" s="9">
        <v>4828</v>
      </c>
      <c r="E60" s="9">
        <v>117277</v>
      </c>
      <c r="F60" s="9">
        <f t="shared" si="0"/>
        <v>122105</v>
      </c>
      <c r="G60" s="20">
        <v>2</v>
      </c>
      <c r="H60" s="13">
        <v>12.82</v>
      </c>
      <c r="I60" s="20">
        <v>25</v>
      </c>
      <c r="J60" s="27">
        <v>27.26</v>
      </c>
      <c r="K60" s="27">
        <v>1.55</v>
      </c>
      <c r="L60" s="27">
        <v>0.43</v>
      </c>
      <c r="M60" s="27">
        <f t="shared" si="1"/>
        <v>29.240000000000002</v>
      </c>
    </row>
    <row r="61" spans="1:13" ht="15" x14ac:dyDescent="0.25">
      <c r="A61" s="12">
        <v>2016</v>
      </c>
      <c r="B61" s="12" t="s">
        <v>102</v>
      </c>
      <c r="C61" s="12" t="s">
        <v>143</v>
      </c>
      <c r="D61" s="9">
        <v>0</v>
      </c>
      <c r="E61" s="9">
        <v>11803</v>
      </c>
      <c r="F61" s="9">
        <f t="shared" si="0"/>
        <v>11803</v>
      </c>
      <c r="G61" s="20">
        <v>1</v>
      </c>
      <c r="H61" s="13">
        <v>15</v>
      </c>
      <c r="I61" s="20">
        <v>13</v>
      </c>
      <c r="J61" s="27">
        <v>20.420000000000002</v>
      </c>
      <c r="K61" s="27">
        <v>7.9</v>
      </c>
      <c r="L61" s="27">
        <v>1.98</v>
      </c>
      <c r="M61" s="27">
        <f t="shared" si="1"/>
        <v>30.3</v>
      </c>
    </row>
    <row r="62" spans="1:13" ht="15" x14ac:dyDescent="0.25">
      <c r="A62" s="12">
        <v>2016</v>
      </c>
      <c r="B62" s="12" t="s">
        <v>41</v>
      </c>
      <c r="C62" s="12" t="s">
        <v>121</v>
      </c>
      <c r="D62" s="9">
        <v>0</v>
      </c>
      <c r="E62" s="9">
        <v>123527</v>
      </c>
      <c r="F62" s="9">
        <f t="shared" si="0"/>
        <v>123527</v>
      </c>
      <c r="G62" s="20">
        <v>4</v>
      </c>
      <c r="H62" s="13">
        <v>12.96</v>
      </c>
      <c r="I62" s="20">
        <v>3</v>
      </c>
      <c r="J62" s="27">
        <v>19.71</v>
      </c>
      <c r="K62" s="27">
        <v>3.22</v>
      </c>
      <c r="L62" s="27">
        <v>1.21</v>
      </c>
      <c r="M62" s="27">
        <f t="shared" si="1"/>
        <v>24.14</v>
      </c>
    </row>
    <row r="63" spans="1:13" ht="15" x14ac:dyDescent="0.25">
      <c r="A63" s="12">
        <v>2016</v>
      </c>
      <c r="B63" s="12" t="s">
        <v>103</v>
      </c>
      <c r="C63" s="12" t="s">
        <v>144</v>
      </c>
      <c r="D63" s="9">
        <v>6175</v>
      </c>
      <c r="E63" s="9">
        <v>339625</v>
      </c>
      <c r="F63" s="9">
        <f t="shared" si="0"/>
        <v>345800</v>
      </c>
      <c r="G63" s="20">
        <v>24</v>
      </c>
      <c r="H63" s="13">
        <v>12</v>
      </c>
      <c r="I63" s="20">
        <v>43</v>
      </c>
      <c r="J63" s="27">
        <v>16.11</v>
      </c>
      <c r="K63" s="27">
        <v>5</v>
      </c>
      <c r="L63" s="27">
        <v>0.73</v>
      </c>
      <c r="M63" s="27">
        <f t="shared" si="1"/>
        <v>21.84</v>
      </c>
    </row>
    <row r="64" spans="1:13" ht="15" x14ac:dyDescent="0.25">
      <c r="A64" s="12">
        <v>2016</v>
      </c>
      <c r="B64" s="12" t="s">
        <v>103</v>
      </c>
      <c r="C64" s="12" t="s">
        <v>145</v>
      </c>
      <c r="D64" s="9">
        <v>506000</v>
      </c>
      <c r="E64" s="9">
        <v>63300</v>
      </c>
      <c r="F64" s="9">
        <f t="shared" si="0"/>
        <v>569300</v>
      </c>
      <c r="G64" s="20">
        <v>24</v>
      </c>
      <c r="H64" s="13">
        <v>11</v>
      </c>
      <c r="I64" s="20">
        <v>60</v>
      </c>
      <c r="J64" s="27">
        <v>11.8</v>
      </c>
      <c r="K64" s="27">
        <v>1.91</v>
      </c>
      <c r="L64" s="27">
        <v>0.52</v>
      </c>
      <c r="M64" s="27">
        <f t="shared" si="1"/>
        <v>14.23</v>
      </c>
    </row>
    <row r="65" spans="1:13" ht="15" x14ac:dyDescent="0.25">
      <c r="A65" s="12">
        <v>2016</v>
      </c>
      <c r="B65" s="12" t="s">
        <v>104</v>
      </c>
      <c r="C65" s="12" t="s">
        <v>105</v>
      </c>
      <c r="D65" s="9">
        <v>0</v>
      </c>
      <c r="E65" s="9">
        <v>0</v>
      </c>
      <c r="F65" s="9">
        <f t="shared" si="0"/>
        <v>0</v>
      </c>
      <c r="G65" s="20">
        <v>0</v>
      </c>
      <c r="H65" s="13" t="s">
        <v>26</v>
      </c>
      <c r="I65" s="20">
        <v>4</v>
      </c>
      <c r="J65" s="27">
        <v>22.03</v>
      </c>
      <c r="K65" s="27" t="s">
        <v>26</v>
      </c>
      <c r="L65" s="27">
        <v>1.66</v>
      </c>
      <c r="M65" s="27">
        <f t="shared" si="1"/>
        <v>23.69</v>
      </c>
    </row>
    <row r="66" spans="1:13" ht="15" x14ac:dyDescent="0.25">
      <c r="A66" s="12">
        <v>2016</v>
      </c>
      <c r="B66" s="12" t="s">
        <v>106</v>
      </c>
      <c r="C66" s="12" t="s">
        <v>107</v>
      </c>
      <c r="D66" s="9">
        <v>0</v>
      </c>
      <c r="E66" s="9">
        <v>0</v>
      </c>
      <c r="F66" s="9">
        <f t="shared" si="0"/>
        <v>0</v>
      </c>
      <c r="G66" s="20">
        <v>2</v>
      </c>
      <c r="H66" s="13">
        <v>12</v>
      </c>
      <c r="I66" s="20">
        <v>11</v>
      </c>
      <c r="J66" s="27">
        <v>15.57</v>
      </c>
      <c r="K66" s="27">
        <v>0.56999999999999995</v>
      </c>
      <c r="L66" s="27">
        <v>0.66</v>
      </c>
      <c r="M66" s="27">
        <f t="shared" si="1"/>
        <v>16.8</v>
      </c>
    </row>
    <row r="67" spans="1:13" ht="15" x14ac:dyDescent="0.25">
      <c r="A67" s="12">
        <v>2016</v>
      </c>
      <c r="B67" s="12" t="s">
        <v>108</v>
      </c>
      <c r="C67" s="12" t="s">
        <v>109</v>
      </c>
      <c r="D67" s="9">
        <v>56541</v>
      </c>
      <c r="E67" s="9">
        <v>1163625</v>
      </c>
      <c r="F67" s="9">
        <f t="shared" ref="F67:F72" si="2">SUM(D67:E67)</f>
        <v>1220166</v>
      </c>
      <c r="G67" s="20">
        <v>2</v>
      </c>
      <c r="H67" s="13">
        <v>12.82</v>
      </c>
      <c r="I67" s="20">
        <v>13</v>
      </c>
      <c r="J67" s="27">
        <v>15.13</v>
      </c>
      <c r="K67" s="27">
        <v>0.92</v>
      </c>
      <c r="L67" s="27">
        <v>0.37</v>
      </c>
      <c r="M67" s="27">
        <f t="shared" ref="M67:M73" si="3">SUM(J67:L67)</f>
        <v>16.420000000000002</v>
      </c>
    </row>
    <row r="68" spans="1:13" ht="15" x14ac:dyDescent="0.25">
      <c r="A68" s="12">
        <v>2016</v>
      </c>
      <c r="B68" s="12" t="s">
        <v>33</v>
      </c>
      <c r="C68" s="12" t="s">
        <v>146</v>
      </c>
      <c r="D68" s="9">
        <v>14000</v>
      </c>
      <c r="E68" s="9">
        <v>7785</v>
      </c>
      <c r="F68" s="9">
        <f t="shared" si="2"/>
        <v>21785</v>
      </c>
      <c r="G68" s="20">
        <v>25</v>
      </c>
      <c r="H68" s="13">
        <v>12</v>
      </c>
      <c r="I68" s="20">
        <v>29</v>
      </c>
      <c r="J68" s="27">
        <v>14.54</v>
      </c>
      <c r="K68" s="27" t="s">
        <v>26</v>
      </c>
      <c r="L68" s="27">
        <v>2.88</v>
      </c>
      <c r="M68" s="27">
        <f t="shared" si="3"/>
        <v>17.419999999999998</v>
      </c>
    </row>
    <row r="69" spans="1:13" ht="15" x14ac:dyDescent="0.25">
      <c r="A69" s="12">
        <v>2016</v>
      </c>
      <c r="B69" s="12" t="s">
        <v>33</v>
      </c>
      <c r="C69" s="12" t="s">
        <v>147</v>
      </c>
      <c r="D69" s="9">
        <v>0</v>
      </c>
      <c r="E69" s="9">
        <v>45007</v>
      </c>
      <c r="F69" s="9">
        <f t="shared" si="2"/>
        <v>45007</v>
      </c>
      <c r="G69" s="20">
        <v>1</v>
      </c>
      <c r="H69" s="13">
        <v>10</v>
      </c>
      <c r="I69" s="20">
        <v>3</v>
      </c>
      <c r="J69" s="27">
        <v>16.350000000000001</v>
      </c>
      <c r="K69" s="27">
        <v>0.72</v>
      </c>
      <c r="L69" s="27">
        <v>0.59</v>
      </c>
      <c r="M69" s="27">
        <f t="shared" si="3"/>
        <v>17.66</v>
      </c>
    </row>
    <row r="70" spans="1:13" ht="15" x14ac:dyDescent="0.25">
      <c r="A70" s="12">
        <v>2016</v>
      </c>
      <c r="B70" s="12" t="s">
        <v>110</v>
      </c>
      <c r="C70" s="12" t="s">
        <v>111</v>
      </c>
      <c r="D70" s="9">
        <v>46774</v>
      </c>
      <c r="E70" s="9">
        <v>0</v>
      </c>
      <c r="F70" s="9">
        <f t="shared" si="2"/>
        <v>46774</v>
      </c>
      <c r="G70" s="20">
        <v>2</v>
      </c>
      <c r="H70" s="13">
        <v>11.25</v>
      </c>
      <c r="I70" s="20">
        <v>9</v>
      </c>
      <c r="J70" s="27">
        <v>15.72</v>
      </c>
      <c r="K70" s="27">
        <v>0.99</v>
      </c>
      <c r="L70" s="27">
        <v>1.51</v>
      </c>
      <c r="M70" s="27">
        <f t="shared" si="3"/>
        <v>18.220000000000002</v>
      </c>
    </row>
    <row r="71" spans="1:13" ht="15" x14ac:dyDescent="0.25">
      <c r="A71" s="12">
        <v>2016</v>
      </c>
      <c r="B71" s="12" t="s">
        <v>34</v>
      </c>
      <c r="C71" s="12" t="s">
        <v>112</v>
      </c>
      <c r="D71" s="9">
        <v>0</v>
      </c>
      <c r="E71" s="9">
        <v>0</v>
      </c>
      <c r="F71" s="9">
        <f t="shared" si="2"/>
        <v>0</v>
      </c>
      <c r="G71" s="20">
        <v>3</v>
      </c>
      <c r="H71" s="13">
        <v>9.73</v>
      </c>
      <c r="I71" s="20">
        <v>3</v>
      </c>
      <c r="J71" s="27">
        <v>13.92</v>
      </c>
      <c r="K71" s="27">
        <v>2.99</v>
      </c>
      <c r="L71" s="27" t="s">
        <v>26</v>
      </c>
      <c r="M71" s="27">
        <f t="shared" si="3"/>
        <v>16.91</v>
      </c>
    </row>
    <row r="72" spans="1:13" ht="15" x14ac:dyDescent="0.25">
      <c r="A72" s="12">
        <v>2016</v>
      </c>
      <c r="B72" s="12" t="s">
        <v>113</v>
      </c>
      <c r="C72" s="12" t="s">
        <v>148</v>
      </c>
      <c r="D72" s="9">
        <v>0</v>
      </c>
      <c r="E72" s="9">
        <v>2463098</v>
      </c>
      <c r="F72" s="9">
        <f t="shared" si="2"/>
        <v>2463098</v>
      </c>
      <c r="G72" s="20">
        <v>264</v>
      </c>
      <c r="H72" s="13">
        <v>27.6</v>
      </c>
      <c r="I72" s="20">
        <v>320</v>
      </c>
      <c r="J72" s="27">
        <v>43.09</v>
      </c>
      <c r="K72" s="27">
        <v>6.05</v>
      </c>
      <c r="L72" s="27">
        <v>6.95</v>
      </c>
      <c r="M72" s="27">
        <f t="shared" si="3"/>
        <v>56.09</v>
      </c>
    </row>
    <row r="73" spans="1:13" ht="15" x14ac:dyDescent="0.25">
      <c r="A73" s="29" t="s">
        <v>151</v>
      </c>
      <c r="B73" s="29" t="s">
        <v>151</v>
      </c>
      <c r="C73" s="4">
        <f>COUNT(D2:D72)</f>
        <v>71</v>
      </c>
      <c r="D73" s="17">
        <f>SUM(D2:D72)</f>
        <v>2279448</v>
      </c>
      <c r="E73" s="17">
        <f>SUM(E2:E72)</f>
        <v>18119793</v>
      </c>
      <c r="F73" s="17">
        <f t="shared" ref="F73" si="4">SUM(D73:E73)</f>
        <v>20399241</v>
      </c>
      <c r="G73" s="19">
        <f>SUM(G2:G72)</f>
        <v>1238</v>
      </c>
      <c r="H73" s="18">
        <f>AVERAGE(H2:H72)</f>
        <v>12.338000000000006</v>
      </c>
      <c r="I73" s="19">
        <f>SUM(I2:I72)</f>
        <v>3716</v>
      </c>
      <c r="J73" s="18">
        <f>AVERAGE(J2:J72)</f>
        <v>19.241571428571426</v>
      </c>
      <c r="K73" s="18">
        <f>AVERAGE(K2:K72)</f>
        <v>2.8156140350877199</v>
      </c>
      <c r="L73" s="18">
        <f>AVERAGE(L2:L72)</f>
        <v>2.4396428571428568</v>
      </c>
      <c r="M73" s="14">
        <f t="shared" si="3"/>
        <v>24.496828320802003</v>
      </c>
    </row>
    <row r="75" spans="1:13" x14ac:dyDescent="0.2">
      <c r="A75" s="1" t="s">
        <v>123</v>
      </c>
    </row>
    <row r="76" spans="1:13" x14ac:dyDescent="0.2">
      <c r="A76" s="1" t="s">
        <v>11</v>
      </c>
    </row>
    <row r="77" spans="1:13" x14ac:dyDescent="0.2">
      <c r="A77" s="1" t="s">
        <v>12</v>
      </c>
    </row>
    <row r="78" spans="1:13" x14ac:dyDescent="0.2">
      <c r="A78" s="2" t="s">
        <v>13</v>
      </c>
    </row>
    <row r="79" spans="1:13" x14ac:dyDescent="0.2">
      <c r="A79" s="3" t="s">
        <v>22</v>
      </c>
    </row>
    <row r="80" spans="1:13" x14ac:dyDescent="0.2">
      <c r="A80" s="3" t="s">
        <v>14</v>
      </c>
    </row>
    <row r="81" spans="1:1" x14ac:dyDescent="0.2">
      <c r="A81" s="3" t="s">
        <v>15</v>
      </c>
    </row>
  </sheetData>
  <pageMargins left="0.7" right="0.7" top="0.75" bottom="0.75" header="0.5" footer="0.3"/>
  <pageSetup scale="64" fitToHeight="0" orientation="landscape" r:id="rId1"/>
  <headerFooter>
    <oddHeader>&amp;C&amp;"Arial,Bold"&amp;12Summary of 2004 JOBZ Business Assistance Agreements Reported by Government Agencies in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view="pageLayout" topLeftCell="A51" zoomScaleNormal="100" workbookViewId="0">
      <selection activeCell="B74" sqref="B74"/>
    </sheetView>
  </sheetViews>
  <sheetFormatPr defaultRowHeight="15" x14ac:dyDescent="0.25"/>
  <cols>
    <col min="1" max="1" width="11.7109375" bestFit="1" customWidth="1"/>
    <col min="2" max="2" width="22.85546875" customWidth="1"/>
    <col min="3" max="3" width="49.710937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6" t="s">
        <v>0</v>
      </c>
      <c r="B1" s="6" t="s">
        <v>1</v>
      </c>
      <c r="C1" s="6" t="s">
        <v>2</v>
      </c>
      <c r="D1" s="6" t="s">
        <v>18</v>
      </c>
      <c r="E1" s="7" t="s">
        <v>20</v>
      </c>
      <c r="F1" s="7" t="s">
        <v>19</v>
      </c>
      <c r="G1" s="7" t="s">
        <v>21</v>
      </c>
      <c r="H1" s="7" t="s">
        <v>9</v>
      </c>
      <c r="I1" s="8" t="s">
        <v>10</v>
      </c>
      <c r="J1" s="7" t="s">
        <v>17</v>
      </c>
    </row>
    <row r="2" spans="1:10" x14ac:dyDescent="0.25">
      <c r="A2" s="11">
        <v>2016</v>
      </c>
      <c r="B2" s="12" t="s">
        <v>42</v>
      </c>
      <c r="C2" s="12" t="s">
        <v>124</v>
      </c>
      <c r="D2" s="15">
        <v>5</v>
      </c>
      <c r="E2" s="27">
        <v>11</v>
      </c>
      <c r="F2" s="15">
        <v>5</v>
      </c>
      <c r="G2" s="27">
        <v>11.6</v>
      </c>
      <c r="H2" s="27" t="s">
        <v>26</v>
      </c>
      <c r="I2" s="27" t="s">
        <v>26</v>
      </c>
      <c r="J2" s="26">
        <f>SUM(G2:I2)</f>
        <v>11.6</v>
      </c>
    </row>
    <row r="3" spans="1:10" x14ac:dyDescent="0.25">
      <c r="A3" s="11">
        <v>2016</v>
      </c>
      <c r="B3" s="12" t="s">
        <v>28</v>
      </c>
      <c r="C3" s="12" t="s">
        <v>43</v>
      </c>
      <c r="D3" s="15">
        <v>10</v>
      </c>
      <c r="E3" s="27">
        <v>11</v>
      </c>
      <c r="F3" s="15">
        <v>11</v>
      </c>
      <c r="G3" s="27">
        <v>18.59</v>
      </c>
      <c r="H3" s="27" t="s">
        <v>26</v>
      </c>
      <c r="I3" s="26">
        <v>0.22</v>
      </c>
      <c r="J3" s="26">
        <f t="shared" ref="J3:J66" si="0">SUM(G3:I3)</f>
        <v>18.809999999999999</v>
      </c>
    </row>
    <row r="4" spans="1:10" x14ac:dyDescent="0.25">
      <c r="A4" s="11">
        <v>2016</v>
      </c>
      <c r="B4" s="12" t="s">
        <v>28</v>
      </c>
      <c r="C4" s="12" t="s">
        <v>125</v>
      </c>
      <c r="D4" s="15">
        <v>0</v>
      </c>
      <c r="E4" s="27" t="s">
        <v>26</v>
      </c>
      <c r="F4" s="15">
        <v>0</v>
      </c>
      <c r="G4" s="27" t="s">
        <v>26</v>
      </c>
      <c r="H4" s="27" t="s">
        <v>26</v>
      </c>
      <c r="I4" s="27" t="s">
        <v>26</v>
      </c>
      <c r="J4" s="27" t="s">
        <v>26</v>
      </c>
    </row>
    <row r="5" spans="1:10" x14ac:dyDescent="0.25">
      <c r="A5" s="11">
        <v>2016</v>
      </c>
      <c r="B5" s="12" t="s">
        <v>28</v>
      </c>
      <c r="C5" s="12" t="s">
        <v>44</v>
      </c>
      <c r="D5" s="20">
        <v>3</v>
      </c>
      <c r="E5" s="27">
        <v>11</v>
      </c>
      <c r="F5" s="20">
        <v>3</v>
      </c>
      <c r="G5" s="27">
        <v>46.1</v>
      </c>
      <c r="H5" s="27" t="s">
        <v>26</v>
      </c>
      <c r="I5" s="27" t="s">
        <v>26</v>
      </c>
      <c r="J5" s="26">
        <f t="shared" si="0"/>
        <v>46.1</v>
      </c>
    </row>
    <row r="6" spans="1:10" x14ac:dyDescent="0.25">
      <c r="A6" s="11">
        <v>2016</v>
      </c>
      <c r="B6" s="12" t="s">
        <v>28</v>
      </c>
      <c r="C6" s="12" t="s">
        <v>45</v>
      </c>
      <c r="D6" s="20">
        <v>0</v>
      </c>
      <c r="E6" s="27" t="s">
        <v>26</v>
      </c>
      <c r="F6" s="20">
        <v>0</v>
      </c>
      <c r="G6" s="27" t="s">
        <v>26</v>
      </c>
      <c r="H6" s="27" t="s">
        <v>26</v>
      </c>
      <c r="I6" s="27" t="s">
        <v>26</v>
      </c>
      <c r="J6" s="27" t="s">
        <v>26</v>
      </c>
    </row>
    <row r="7" spans="1:10" x14ac:dyDescent="0.25">
      <c r="A7" s="11">
        <v>2016</v>
      </c>
      <c r="B7" s="12" t="s">
        <v>29</v>
      </c>
      <c r="C7" s="12" t="s">
        <v>47</v>
      </c>
      <c r="D7" s="20">
        <v>0</v>
      </c>
      <c r="E7" s="27" t="s">
        <v>26</v>
      </c>
      <c r="F7" s="20">
        <v>0</v>
      </c>
      <c r="G7" s="27" t="s">
        <v>26</v>
      </c>
      <c r="H7" s="27" t="s">
        <v>26</v>
      </c>
      <c r="I7" s="27" t="s">
        <v>26</v>
      </c>
      <c r="J7" s="27" t="s">
        <v>26</v>
      </c>
    </row>
    <row r="8" spans="1:10" x14ac:dyDescent="0.25">
      <c r="A8" s="11">
        <v>2016</v>
      </c>
      <c r="B8" s="12" t="s">
        <v>29</v>
      </c>
      <c r="C8" s="12" t="s">
        <v>122</v>
      </c>
      <c r="D8" s="15">
        <v>5</v>
      </c>
      <c r="E8" s="27">
        <v>15</v>
      </c>
      <c r="F8" s="15">
        <v>5</v>
      </c>
      <c r="G8" s="27">
        <v>31.37</v>
      </c>
      <c r="H8" s="27" t="s">
        <v>26</v>
      </c>
      <c r="I8" s="27" t="s">
        <v>26</v>
      </c>
      <c r="J8" s="26">
        <f t="shared" si="0"/>
        <v>31.37</v>
      </c>
    </row>
    <row r="9" spans="1:10" x14ac:dyDescent="0.25">
      <c r="A9" s="11">
        <v>2016</v>
      </c>
      <c r="B9" s="12" t="s">
        <v>29</v>
      </c>
      <c r="C9" s="12" t="s">
        <v>46</v>
      </c>
      <c r="D9" s="20">
        <v>0</v>
      </c>
      <c r="E9" s="27" t="s">
        <v>26</v>
      </c>
      <c r="F9" s="20">
        <v>0</v>
      </c>
      <c r="G9" s="27" t="s">
        <v>26</v>
      </c>
      <c r="H9" s="27" t="s">
        <v>26</v>
      </c>
      <c r="I9" s="27" t="s">
        <v>26</v>
      </c>
      <c r="J9" s="27" t="s">
        <v>26</v>
      </c>
    </row>
    <row r="10" spans="1:10" x14ac:dyDescent="0.25">
      <c r="A10" s="11">
        <v>2016</v>
      </c>
      <c r="B10" s="12" t="s">
        <v>48</v>
      </c>
      <c r="C10" s="12" t="s">
        <v>49</v>
      </c>
      <c r="D10" s="20">
        <v>0</v>
      </c>
      <c r="E10" s="27" t="s">
        <v>26</v>
      </c>
      <c r="F10" s="15">
        <v>2</v>
      </c>
      <c r="G10" s="27">
        <v>17.25</v>
      </c>
      <c r="H10" s="26">
        <v>2.5</v>
      </c>
      <c r="I10" s="26">
        <v>2</v>
      </c>
      <c r="J10" s="26">
        <f t="shared" si="0"/>
        <v>21.75</v>
      </c>
    </row>
    <row r="11" spans="1:10" x14ac:dyDescent="0.25">
      <c r="A11" s="11">
        <v>2016</v>
      </c>
      <c r="B11" s="12" t="s">
        <v>117</v>
      </c>
      <c r="C11" s="12" t="s">
        <v>50</v>
      </c>
      <c r="D11" s="15">
        <v>230</v>
      </c>
      <c r="E11" s="27">
        <v>11.49</v>
      </c>
      <c r="F11" s="15">
        <v>230</v>
      </c>
      <c r="G11" s="27">
        <v>24.85</v>
      </c>
      <c r="H11" s="26">
        <v>6.47</v>
      </c>
      <c r="I11" s="26">
        <v>6.82</v>
      </c>
      <c r="J11" s="26">
        <f t="shared" si="0"/>
        <v>38.14</v>
      </c>
    </row>
    <row r="12" spans="1:10" x14ac:dyDescent="0.25">
      <c r="A12" s="11">
        <v>2016</v>
      </c>
      <c r="B12" s="12" t="s">
        <v>51</v>
      </c>
      <c r="C12" s="12" t="s">
        <v>126</v>
      </c>
      <c r="D12" s="20">
        <v>0</v>
      </c>
      <c r="E12" s="27" t="s">
        <v>26</v>
      </c>
      <c r="F12" s="20">
        <v>0</v>
      </c>
      <c r="G12" s="27" t="s">
        <v>26</v>
      </c>
      <c r="H12" s="27" t="s">
        <v>26</v>
      </c>
      <c r="I12" s="27" t="s">
        <v>26</v>
      </c>
      <c r="J12" s="27" t="s">
        <v>26</v>
      </c>
    </row>
    <row r="13" spans="1:10" x14ac:dyDescent="0.25">
      <c r="A13" s="11">
        <v>2016</v>
      </c>
      <c r="B13" s="12" t="s">
        <v>27</v>
      </c>
      <c r="C13" s="12" t="s">
        <v>52</v>
      </c>
      <c r="D13" s="20">
        <v>0</v>
      </c>
      <c r="E13" s="27" t="s">
        <v>26</v>
      </c>
      <c r="F13" s="20">
        <v>0</v>
      </c>
      <c r="G13" s="27" t="s">
        <v>26</v>
      </c>
      <c r="H13" s="27" t="s">
        <v>26</v>
      </c>
      <c r="I13" s="27" t="s">
        <v>26</v>
      </c>
      <c r="J13" s="27" t="s">
        <v>26</v>
      </c>
    </row>
    <row r="14" spans="1:10" x14ac:dyDescent="0.25">
      <c r="A14" s="11">
        <v>2016</v>
      </c>
      <c r="B14" s="12" t="s">
        <v>53</v>
      </c>
      <c r="C14" s="12" t="s">
        <v>127</v>
      </c>
      <c r="D14" s="20">
        <v>0</v>
      </c>
      <c r="E14" s="27" t="s">
        <v>26</v>
      </c>
      <c r="F14" s="20">
        <v>0</v>
      </c>
      <c r="G14" s="27" t="s">
        <v>26</v>
      </c>
      <c r="H14" s="27" t="s">
        <v>26</v>
      </c>
      <c r="I14" s="27" t="s">
        <v>26</v>
      </c>
      <c r="J14" s="27" t="s">
        <v>26</v>
      </c>
    </row>
    <row r="15" spans="1:10" x14ac:dyDescent="0.25">
      <c r="A15" s="11">
        <v>2016</v>
      </c>
      <c r="B15" s="12" t="s">
        <v>118</v>
      </c>
      <c r="C15" s="12" t="s">
        <v>54</v>
      </c>
      <c r="D15" s="20">
        <v>0</v>
      </c>
      <c r="E15" s="27" t="s">
        <v>26</v>
      </c>
      <c r="F15" s="20">
        <v>111</v>
      </c>
      <c r="G15" s="27">
        <v>20.54</v>
      </c>
      <c r="H15" s="27">
        <v>2.74</v>
      </c>
      <c r="I15" s="27">
        <v>6.02</v>
      </c>
      <c r="J15" s="26">
        <f t="shared" si="0"/>
        <v>29.3</v>
      </c>
    </row>
    <row r="16" spans="1:10" x14ac:dyDescent="0.25">
      <c r="A16" s="11">
        <v>2016</v>
      </c>
      <c r="B16" s="12" t="s">
        <v>55</v>
      </c>
      <c r="C16" s="12" t="s">
        <v>120</v>
      </c>
      <c r="D16" s="20">
        <v>0</v>
      </c>
      <c r="E16" s="27" t="s">
        <v>26</v>
      </c>
      <c r="F16" s="20">
        <v>0</v>
      </c>
      <c r="G16" s="27" t="s">
        <v>26</v>
      </c>
      <c r="H16" s="27" t="s">
        <v>26</v>
      </c>
      <c r="I16" s="27" t="s">
        <v>26</v>
      </c>
      <c r="J16" s="27" t="s">
        <v>26</v>
      </c>
    </row>
    <row r="17" spans="1:10" x14ac:dyDescent="0.25">
      <c r="A17" s="11">
        <v>2016</v>
      </c>
      <c r="B17" s="12" t="s">
        <v>56</v>
      </c>
      <c r="C17" s="12" t="s">
        <v>57</v>
      </c>
      <c r="D17" s="20">
        <v>0</v>
      </c>
      <c r="E17" s="27" t="s">
        <v>26</v>
      </c>
      <c r="F17" s="20">
        <v>0</v>
      </c>
      <c r="G17" s="27" t="s">
        <v>26</v>
      </c>
      <c r="H17" s="27" t="s">
        <v>26</v>
      </c>
      <c r="I17" s="27" t="s">
        <v>26</v>
      </c>
      <c r="J17" s="27" t="s">
        <v>26</v>
      </c>
    </row>
    <row r="18" spans="1:10" x14ac:dyDescent="0.25">
      <c r="A18" s="11">
        <v>2016</v>
      </c>
      <c r="B18" s="12" t="s">
        <v>58</v>
      </c>
      <c r="C18" s="12" t="s">
        <v>128</v>
      </c>
      <c r="D18" s="20">
        <v>0</v>
      </c>
      <c r="E18" s="27" t="s">
        <v>26</v>
      </c>
      <c r="F18" s="20">
        <v>0</v>
      </c>
      <c r="G18" s="27" t="s">
        <v>26</v>
      </c>
      <c r="H18" s="27" t="s">
        <v>26</v>
      </c>
      <c r="I18" s="27" t="s">
        <v>26</v>
      </c>
      <c r="J18" s="27" t="s">
        <v>26</v>
      </c>
    </row>
    <row r="19" spans="1:10" x14ac:dyDescent="0.25">
      <c r="A19" s="11">
        <v>2016</v>
      </c>
      <c r="B19" s="12" t="s">
        <v>59</v>
      </c>
      <c r="C19" s="12" t="s">
        <v>129</v>
      </c>
      <c r="D19" s="20">
        <v>2</v>
      </c>
      <c r="E19" s="27">
        <v>16</v>
      </c>
      <c r="F19" s="15">
        <v>2</v>
      </c>
      <c r="G19" s="27">
        <v>30</v>
      </c>
      <c r="H19" s="27">
        <v>6</v>
      </c>
      <c r="I19" s="27">
        <v>9</v>
      </c>
      <c r="J19" s="26">
        <f t="shared" si="0"/>
        <v>45</v>
      </c>
    </row>
    <row r="20" spans="1:10" x14ac:dyDescent="0.25">
      <c r="A20" s="11">
        <v>2016</v>
      </c>
      <c r="B20" s="12" t="s">
        <v>60</v>
      </c>
      <c r="C20" s="12" t="s">
        <v>61</v>
      </c>
      <c r="D20" s="15">
        <v>18</v>
      </c>
      <c r="E20" s="27">
        <v>10.1</v>
      </c>
      <c r="F20" s="15">
        <v>18</v>
      </c>
      <c r="G20" s="27">
        <v>24.14</v>
      </c>
      <c r="H20" s="27">
        <v>0.57999999999999996</v>
      </c>
      <c r="I20" s="27" t="s">
        <v>26</v>
      </c>
      <c r="J20" s="26">
        <f t="shared" si="0"/>
        <v>24.72</v>
      </c>
    </row>
    <row r="21" spans="1:10" x14ac:dyDescent="0.25">
      <c r="A21" s="11">
        <v>2016</v>
      </c>
      <c r="B21" s="12" t="s">
        <v>62</v>
      </c>
      <c r="C21" s="12" t="s">
        <v>63</v>
      </c>
      <c r="D21" s="20">
        <v>0</v>
      </c>
      <c r="E21" s="27" t="s">
        <v>26</v>
      </c>
      <c r="F21" s="20">
        <v>0</v>
      </c>
      <c r="G21" s="27" t="s">
        <v>26</v>
      </c>
      <c r="H21" s="27" t="s">
        <v>26</v>
      </c>
      <c r="I21" s="27" t="s">
        <v>26</v>
      </c>
      <c r="J21" s="27" t="s">
        <v>26</v>
      </c>
    </row>
    <row r="22" spans="1:10" x14ac:dyDescent="0.25">
      <c r="A22" s="11">
        <v>2016</v>
      </c>
      <c r="B22" s="12" t="s">
        <v>64</v>
      </c>
      <c r="C22" s="12" t="s">
        <v>65</v>
      </c>
      <c r="D22" s="20">
        <v>0</v>
      </c>
      <c r="E22" s="27" t="s">
        <v>26</v>
      </c>
      <c r="F22" s="20">
        <v>0</v>
      </c>
      <c r="G22" s="27" t="s">
        <v>26</v>
      </c>
      <c r="H22" s="27" t="s">
        <v>26</v>
      </c>
      <c r="I22" s="27" t="s">
        <v>26</v>
      </c>
      <c r="J22" s="27" t="s">
        <v>26</v>
      </c>
    </row>
    <row r="23" spans="1:10" x14ac:dyDescent="0.25">
      <c r="A23" s="11">
        <v>2016</v>
      </c>
      <c r="B23" s="12" t="s">
        <v>66</v>
      </c>
      <c r="C23" s="12" t="s">
        <v>130</v>
      </c>
      <c r="D23" s="20">
        <v>4</v>
      </c>
      <c r="E23" s="27">
        <v>7.5</v>
      </c>
      <c r="F23" s="20">
        <v>5</v>
      </c>
      <c r="G23" s="27">
        <v>19.600000000000001</v>
      </c>
      <c r="H23" s="27">
        <v>2.02</v>
      </c>
      <c r="I23" s="27">
        <v>0.37</v>
      </c>
      <c r="J23" s="26">
        <f t="shared" si="0"/>
        <v>21.990000000000002</v>
      </c>
    </row>
    <row r="24" spans="1:10" x14ac:dyDescent="0.25">
      <c r="A24" s="11">
        <v>2016</v>
      </c>
      <c r="B24" s="12" t="s">
        <v>23</v>
      </c>
      <c r="C24" s="12" t="s">
        <v>131</v>
      </c>
      <c r="D24" s="20">
        <v>19</v>
      </c>
      <c r="E24" s="27">
        <v>9.73</v>
      </c>
      <c r="F24" s="15">
        <v>0</v>
      </c>
      <c r="G24" s="27" t="s">
        <v>26</v>
      </c>
      <c r="H24" s="27" t="s">
        <v>26</v>
      </c>
      <c r="I24" s="27" t="s">
        <v>26</v>
      </c>
      <c r="J24" s="27" t="s">
        <v>26</v>
      </c>
    </row>
    <row r="25" spans="1:10" x14ac:dyDescent="0.25">
      <c r="A25" s="11">
        <v>2016</v>
      </c>
      <c r="B25" s="12" t="s">
        <v>35</v>
      </c>
      <c r="C25" s="12" t="s">
        <v>67</v>
      </c>
      <c r="D25" s="15">
        <v>26</v>
      </c>
      <c r="E25" s="27">
        <v>12</v>
      </c>
      <c r="F25" s="15">
        <v>26</v>
      </c>
      <c r="G25" s="27">
        <v>30.99</v>
      </c>
      <c r="H25" s="27" t="s">
        <v>26</v>
      </c>
      <c r="I25" s="27">
        <v>7.44</v>
      </c>
      <c r="J25" s="26">
        <f t="shared" si="0"/>
        <v>38.43</v>
      </c>
    </row>
    <row r="26" spans="1:10" x14ac:dyDescent="0.25">
      <c r="A26" s="11">
        <v>2016</v>
      </c>
      <c r="B26" s="12" t="s">
        <v>24</v>
      </c>
      <c r="C26" s="12" t="s">
        <v>70</v>
      </c>
      <c r="D26" s="20">
        <v>0</v>
      </c>
      <c r="E26" s="27" t="s">
        <v>26</v>
      </c>
      <c r="F26" s="20">
        <v>0</v>
      </c>
      <c r="G26" s="27" t="s">
        <v>26</v>
      </c>
      <c r="H26" s="27" t="s">
        <v>26</v>
      </c>
      <c r="I26" s="27" t="s">
        <v>26</v>
      </c>
      <c r="J26" s="27" t="s">
        <v>26</v>
      </c>
    </row>
    <row r="27" spans="1:10" x14ac:dyDescent="0.25">
      <c r="A27" s="11">
        <v>2016</v>
      </c>
      <c r="B27" s="12" t="s">
        <v>24</v>
      </c>
      <c r="C27" s="12" t="s">
        <v>69</v>
      </c>
      <c r="D27" s="20">
        <v>0</v>
      </c>
      <c r="E27" s="27" t="s">
        <v>26</v>
      </c>
      <c r="F27" s="20">
        <v>0</v>
      </c>
      <c r="G27" s="27" t="s">
        <v>26</v>
      </c>
      <c r="H27" s="27" t="s">
        <v>26</v>
      </c>
      <c r="I27" s="27" t="s">
        <v>26</v>
      </c>
      <c r="J27" s="27" t="s">
        <v>26</v>
      </c>
    </row>
    <row r="28" spans="1:10" x14ac:dyDescent="0.25">
      <c r="A28" s="11">
        <v>2016</v>
      </c>
      <c r="B28" s="12" t="s">
        <v>24</v>
      </c>
      <c r="C28" s="12" t="s">
        <v>132</v>
      </c>
      <c r="D28" s="20">
        <v>0</v>
      </c>
      <c r="E28" s="27" t="s">
        <v>26</v>
      </c>
      <c r="F28" s="20">
        <v>0</v>
      </c>
      <c r="G28" s="27" t="s">
        <v>26</v>
      </c>
      <c r="H28" s="27" t="s">
        <v>26</v>
      </c>
      <c r="I28" s="27" t="s">
        <v>26</v>
      </c>
      <c r="J28" s="27" t="s">
        <v>26</v>
      </c>
    </row>
    <row r="29" spans="1:10" x14ac:dyDescent="0.25">
      <c r="A29" s="11">
        <v>2016</v>
      </c>
      <c r="B29" s="12" t="s">
        <v>24</v>
      </c>
      <c r="C29" s="12" t="s">
        <v>68</v>
      </c>
      <c r="D29" s="20">
        <v>0</v>
      </c>
      <c r="E29" s="27" t="s">
        <v>26</v>
      </c>
      <c r="F29" s="15">
        <v>10</v>
      </c>
      <c r="G29" s="27">
        <v>29.58</v>
      </c>
      <c r="H29" s="27">
        <v>1.48</v>
      </c>
      <c r="I29" s="27" t="s">
        <v>26</v>
      </c>
      <c r="J29" s="26">
        <f t="shared" si="0"/>
        <v>31.06</v>
      </c>
    </row>
    <row r="30" spans="1:10" x14ac:dyDescent="0.25">
      <c r="A30" s="11">
        <v>2016</v>
      </c>
      <c r="B30" s="12" t="s">
        <v>71</v>
      </c>
      <c r="C30" s="12" t="s">
        <v>72</v>
      </c>
      <c r="D30" s="20">
        <v>0</v>
      </c>
      <c r="E30" s="27" t="s">
        <v>26</v>
      </c>
      <c r="F30" s="20">
        <v>8</v>
      </c>
      <c r="G30" s="27">
        <v>18.559999999999999</v>
      </c>
      <c r="H30" s="27">
        <v>0.38</v>
      </c>
      <c r="I30" s="27">
        <v>1.1299999999999999</v>
      </c>
      <c r="J30" s="26">
        <f t="shared" si="0"/>
        <v>20.069999999999997</v>
      </c>
    </row>
    <row r="31" spans="1:10" x14ac:dyDescent="0.25">
      <c r="A31" s="11">
        <v>2016</v>
      </c>
      <c r="B31" s="12" t="s">
        <v>149</v>
      </c>
      <c r="C31" s="12" t="s">
        <v>133</v>
      </c>
      <c r="D31" s="20">
        <v>0</v>
      </c>
      <c r="E31" s="27" t="s">
        <v>26</v>
      </c>
      <c r="F31" s="20">
        <v>0</v>
      </c>
      <c r="G31" s="27" t="s">
        <v>26</v>
      </c>
      <c r="H31" s="27" t="s">
        <v>26</v>
      </c>
      <c r="I31" s="27" t="s">
        <v>26</v>
      </c>
      <c r="J31" s="27" t="s">
        <v>26</v>
      </c>
    </row>
    <row r="32" spans="1:10" x14ac:dyDescent="0.25">
      <c r="A32" s="11">
        <v>2016</v>
      </c>
      <c r="B32" s="12" t="s">
        <v>73</v>
      </c>
      <c r="C32" s="12" t="s">
        <v>74</v>
      </c>
      <c r="D32" s="20">
        <v>0</v>
      </c>
      <c r="E32" s="27" t="s">
        <v>26</v>
      </c>
      <c r="F32" s="20">
        <v>0</v>
      </c>
      <c r="G32" s="27" t="s">
        <v>26</v>
      </c>
      <c r="H32" s="27" t="s">
        <v>26</v>
      </c>
      <c r="I32" s="27" t="s">
        <v>26</v>
      </c>
      <c r="J32" s="27" t="s">
        <v>26</v>
      </c>
    </row>
    <row r="33" spans="1:10" x14ac:dyDescent="0.25">
      <c r="A33" s="11">
        <v>2016</v>
      </c>
      <c r="B33" s="12" t="s">
        <v>75</v>
      </c>
      <c r="C33" s="12" t="s">
        <v>76</v>
      </c>
      <c r="D33" s="20">
        <v>0</v>
      </c>
      <c r="E33" s="27" t="s">
        <v>26</v>
      </c>
      <c r="F33" s="20">
        <v>0</v>
      </c>
      <c r="G33" s="27" t="s">
        <v>26</v>
      </c>
      <c r="H33" s="27" t="s">
        <v>26</v>
      </c>
      <c r="I33" s="27" t="s">
        <v>26</v>
      </c>
      <c r="J33" s="27" t="s">
        <v>26</v>
      </c>
    </row>
    <row r="34" spans="1:10" x14ac:dyDescent="0.25">
      <c r="A34" s="11">
        <v>2016</v>
      </c>
      <c r="B34" s="12" t="s">
        <v>36</v>
      </c>
      <c r="C34" s="12" t="s">
        <v>134</v>
      </c>
      <c r="D34" s="20">
        <v>0</v>
      </c>
      <c r="E34" s="27" t="s">
        <v>26</v>
      </c>
      <c r="F34" s="20">
        <v>0</v>
      </c>
      <c r="G34" s="27" t="s">
        <v>26</v>
      </c>
      <c r="H34" s="27" t="s">
        <v>26</v>
      </c>
      <c r="I34" s="27" t="s">
        <v>26</v>
      </c>
      <c r="J34" s="27" t="s">
        <v>26</v>
      </c>
    </row>
    <row r="35" spans="1:10" x14ac:dyDescent="0.25">
      <c r="A35" s="11">
        <v>2016</v>
      </c>
      <c r="B35" s="12" t="s">
        <v>77</v>
      </c>
      <c r="C35" s="12" t="s">
        <v>114</v>
      </c>
      <c r="D35" s="20">
        <v>0</v>
      </c>
      <c r="E35" s="27" t="s">
        <v>26</v>
      </c>
      <c r="F35" s="20">
        <v>27</v>
      </c>
      <c r="G35" s="27">
        <v>22.99</v>
      </c>
      <c r="H35" s="27">
        <v>3.1</v>
      </c>
      <c r="I35" s="27">
        <v>1.5</v>
      </c>
      <c r="J35" s="26">
        <f t="shared" si="0"/>
        <v>27.59</v>
      </c>
    </row>
    <row r="36" spans="1:10" x14ac:dyDescent="0.25">
      <c r="A36" s="11">
        <v>2016</v>
      </c>
      <c r="B36" s="12" t="s">
        <v>78</v>
      </c>
      <c r="C36" s="12" t="s">
        <v>135</v>
      </c>
      <c r="D36" s="20">
        <v>0</v>
      </c>
      <c r="E36" s="27" t="s">
        <v>26</v>
      </c>
      <c r="F36" s="20">
        <v>0</v>
      </c>
      <c r="G36" s="27" t="s">
        <v>26</v>
      </c>
      <c r="H36" s="27" t="s">
        <v>26</v>
      </c>
      <c r="I36" s="27" t="s">
        <v>26</v>
      </c>
      <c r="J36" s="27" t="s">
        <v>26</v>
      </c>
    </row>
    <row r="37" spans="1:10" x14ac:dyDescent="0.25">
      <c r="A37" s="11">
        <v>2016</v>
      </c>
      <c r="B37" s="12" t="s">
        <v>78</v>
      </c>
      <c r="C37" s="12" t="s">
        <v>136</v>
      </c>
      <c r="D37" s="20">
        <v>0</v>
      </c>
      <c r="E37" s="27" t="s">
        <v>26</v>
      </c>
      <c r="F37" s="20">
        <v>0</v>
      </c>
      <c r="G37" s="27" t="s">
        <v>26</v>
      </c>
      <c r="H37" s="27" t="s">
        <v>26</v>
      </c>
      <c r="I37" s="27" t="s">
        <v>26</v>
      </c>
      <c r="J37" s="27" t="s">
        <v>26</v>
      </c>
    </row>
    <row r="38" spans="1:10" x14ac:dyDescent="0.25">
      <c r="A38" s="11">
        <v>2016</v>
      </c>
      <c r="B38" s="12" t="s">
        <v>78</v>
      </c>
      <c r="C38" s="12" t="s">
        <v>79</v>
      </c>
      <c r="D38" s="20">
        <v>0</v>
      </c>
      <c r="E38" s="27" t="s">
        <v>26</v>
      </c>
      <c r="F38" s="20">
        <v>0</v>
      </c>
      <c r="G38" s="27" t="s">
        <v>26</v>
      </c>
      <c r="H38" s="27" t="s">
        <v>26</v>
      </c>
      <c r="I38" s="27" t="s">
        <v>26</v>
      </c>
      <c r="J38" s="27" t="s">
        <v>26</v>
      </c>
    </row>
    <row r="39" spans="1:10" x14ac:dyDescent="0.25">
      <c r="A39" s="11">
        <v>2016</v>
      </c>
      <c r="B39" s="12" t="s">
        <v>80</v>
      </c>
      <c r="C39" s="12" t="s">
        <v>81</v>
      </c>
      <c r="D39" s="20">
        <v>0</v>
      </c>
      <c r="E39" s="27" t="s">
        <v>26</v>
      </c>
      <c r="F39" s="20">
        <v>0</v>
      </c>
      <c r="G39" s="27" t="s">
        <v>26</v>
      </c>
      <c r="H39" s="27" t="s">
        <v>26</v>
      </c>
      <c r="I39" s="27" t="s">
        <v>26</v>
      </c>
      <c r="J39" s="27" t="s">
        <v>26</v>
      </c>
    </row>
    <row r="40" spans="1:10" x14ac:dyDescent="0.25">
      <c r="A40" s="11">
        <v>2016</v>
      </c>
      <c r="B40" s="12" t="s">
        <v>82</v>
      </c>
      <c r="C40" s="12" t="s">
        <v>83</v>
      </c>
      <c r="D40" s="20">
        <v>0</v>
      </c>
      <c r="E40" s="27" t="s">
        <v>26</v>
      </c>
      <c r="F40" s="20">
        <v>0</v>
      </c>
      <c r="G40" s="27" t="s">
        <v>26</v>
      </c>
      <c r="H40" s="27" t="s">
        <v>26</v>
      </c>
      <c r="I40" s="27" t="s">
        <v>26</v>
      </c>
      <c r="J40" s="27" t="s">
        <v>26</v>
      </c>
    </row>
    <row r="41" spans="1:10" x14ac:dyDescent="0.25">
      <c r="A41" s="11">
        <v>2016</v>
      </c>
      <c r="B41" s="12" t="s">
        <v>84</v>
      </c>
      <c r="C41" s="12" t="s">
        <v>85</v>
      </c>
      <c r="D41" s="20">
        <v>4</v>
      </c>
      <c r="E41" s="27">
        <v>9.73</v>
      </c>
      <c r="F41" s="20">
        <v>4</v>
      </c>
      <c r="G41" s="27">
        <v>15.9</v>
      </c>
      <c r="H41" s="27">
        <v>3.09</v>
      </c>
      <c r="I41" s="27" t="s">
        <v>26</v>
      </c>
      <c r="J41" s="26">
        <f t="shared" si="0"/>
        <v>18.990000000000002</v>
      </c>
    </row>
    <row r="42" spans="1:10" x14ac:dyDescent="0.25">
      <c r="A42" s="11">
        <v>2016</v>
      </c>
      <c r="B42" s="12" t="s">
        <v>86</v>
      </c>
      <c r="C42" s="12" t="s">
        <v>137</v>
      </c>
      <c r="D42" s="20">
        <v>10</v>
      </c>
      <c r="E42" s="27">
        <v>9.73</v>
      </c>
      <c r="F42" s="20">
        <v>10</v>
      </c>
      <c r="G42" s="27">
        <v>15.78</v>
      </c>
      <c r="H42" s="27">
        <v>1.33</v>
      </c>
      <c r="I42" s="27">
        <v>0.35</v>
      </c>
      <c r="J42" s="26">
        <f t="shared" si="0"/>
        <v>17.46</v>
      </c>
    </row>
    <row r="43" spans="1:10" x14ac:dyDescent="0.25">
      <c r="A43" s="11">
        <v>2016</v>
      </c>
      <c r="B43" s="12" t="s">
        <v>86</v>
      </c>
      <c r="C43" s="12" t="s">
        <v>87</v>
      </c>
      <c r="D43" s="20">
        <v>0</v>
      </c>
      <c r="E43" s="27" t="s">
        <v>26</v>
      </c>
      <c r="F43" s="20">
        <v>0</v>
      </c>
      <c r="G43" s="27" t="s">
        <v>26</v>
      </c>
      <c r="H43" s="27" t="s">
        <v>26</v>
      </c>
      <c r="I43" s="27" t="s">
        <v>26</v>
      </c>
      <c r="J43" s="27" t="s">
        <v>26</v>
      </c>
    </row>
    <row r="44" spans="1:10" x14ac:dyDescent="0.25">
      <c r="A44" s="11">
        <v>2016</v>
      </c>
      <c r="B44" s="12" t="s">
        <v>88</v>
      </c>
      <c r="C44" s="12" t="s">
        <v>138</v>
      </c>
      <c r="D44" s="15">
        <v>2</v>
      </c>
      <c r="E44" s="27">
        <v>12.5</v>
      </c>
      <c r="F44" s="15">
        <v>2</v>
      </c>
      <c r="G44" s="27">
        <v>22.25</v>
      </c>
      <c r="H44" s="27">
        <v>4</v>
      </c>
      <c r="I44" s="27">
        <v>4.16</v>
      </c>
      <c r="J44" s="26">
        <f t="shared" si="0"/>
        <v>30.41</v>
      </c>
    </row>
    <row r="45" spans="1:10" x14ac:dyDescent="0.25">
      <c r="A45" s="11">
        <v>2016</v>
      </c>
      <c r="B45" s="12" t="s">
        <v>30</v>
      </c>
      <c r="C45" s="12" t="s">
        <v>89</v>
      </c>
      <c r="D45" s="20">
        <v>0</v>
      </c>
      <c r="E45" s="27" t="s">
        <v>26</v>
      </c>
      <c r="F45" s="20">
        <v>25</v>
      </c>
      <c r="G45" s="27">
        <v>34.03</v>
      </c>
      <c r="H45" s="27">
        <v>5.29</v>
      </c>
      <c r="I45" s="27">
        <v>7.53</v>
      </c>
      <c r="J45" s="26">
        <f t="shared" si="0"/>
        <v>46.85</v>
      </c>
    </row>
    <row r="46" spans="1:10" x14ac:dyDescent="0.25">
      <c r="A46" s="11">
        <v>2016</v>
      </c>
      <c r="B46" s="12" t="s">
        <v>37</v>
      </c>
      <c r="C46" s="12" t="s">
        <v>90</v>
      </c>
      <c r="D46" s="15">
        <v>5</v>
      </c>
      <c r="E46" s="27">
        <v>12</v>
      </c>
      <c r="F46" s="15">
        <v>5</v>
      </c>
      <c r="G46" s="27">
        <v>37.79</v>
      </c>
      <c r="H46" s="26">
        <v>2.0299999999999998</v>
      </c>
      <c r="I46" s="26">
        <v>0.65</v>
      </c>
      <c r="J46" s="26">
        <f t="shared" si="0"/>
        <v>40.47</v>
      </c>
    </row>
    <row r="47" spans="1:10" x14ac:dyDescent="0.25">
      <c r="A47" s="11">
        <v>2016</v>
      </c>
      <c r="B47" s="12" t="s">
        <v>91</v>
      </c>
      <c r="C47" s="12" t="s">
        <v>92</v>
      </c>
      <c r="D47" s="15">
        <v>12</v>
      </c>
      <c r="E47" s="27">
        <v>16</v>
      </c>
      <c r="F47" s="15">
        <v>12</v>
      </c>
      <c r="G47" s="27">
        <v>19.579999999999998</v>
      </c>
      <c r="H47" s="26">
        <v>1</v>
      </c>
      <c r="I47" s="26">
        <v>0</v>
      </c>
      <c r="J47" s="26">
        <f t="shared" si="0"/>
        <v>20.58</v>
      </c>
    </row>
    <row r="48" spans="1:10" x14ac:dyDescent="0.25">
      <c r="A48" s="11">
        <v>2016</v>
      </c>
      <c r="B48" s="12" t="s">
        <v>93</v>
      </c>
      <c r="C48" s="12" t="s">
        <v>94</v>
      </c>
      <c r="D48" s="15">
        <v>0</v>
      </c>
      <c r="E48" s="27" t="s">
        <v>26</v>
      </c>
      <c r="F48" s="15">
        <v>6</v>
      </c>
      <c r="G48" s="27">
        <v>13.2</v>
      </c>
      <c r="H48" s="27">
        <v>0.11</v>
      </c>
      <c r="I48" s="27">
        <v>0</v>
      </c>
      <c r="J48" s="26">
        <f t="shared" si="0"/>
        <v>13.309999999999999</v>
      </c>
    </row>
    <row r="49" spans="1:10" x14ac:dyDescent="0.25">
      <c r="A49" s="11">
        <v>2016</v>
      </c>
      <c r="B49" s="12" t="s">
        <v>95</v>
      </c>
      <c r="C49" s="12" t="s">
        <v>96</v>
      </c>
      <c r="D49" s="15">
        <v>17</v>
      </c>
      <c r="E49" s="27">
        <v>14</v>
      </c>
      <c r="F49" s="27">
        <v>18</v>
      </c>
      <c r="G49" s="27">
        <v>20.71</v>
      </c>
      <c r="H49" s="27">
        <v>2.64</v>
      </c>
      <c r="I49" s="27">
        <v>0.8</v>
      </c>
      <c r="J49" s="26">
        <f t="shared" si="0"/>
        <v>24.150000000000002</v>
      </c>
    </row>
    <row r="50" spans="1:10" x14ac:dyDescent="0.25">
      <c r="A50" s="11">
        <v>2016</v>
      </c>
      <c r="B50" s="12" t="s">
        <v>32</v>
      </c>
      <c r="C50" s="12" t="s">
        <v>139</v>
      </c>
      <c r="D50" s="15">
        <v>40</v>
      </c>
      <c r="E50" s="27">
        <v>10.06</v>
      </c>
      <c r="F50" s="15">
        <v>42</v>
      </c>
      <c r="G50" s="27">
        <v>11.81</v>
      </c>
      <c r="H50" s="27">
        <v>1.22</v>
      </c>
      <c r="I50" s="27">
        <v>0.11</v>
      </c>
      <c r="J50" s="26">
        <f t="shared" si="0"/>
        <v>13.14</v>
      </c>
    </row>
    <row r="51" spans="1:10" x14ac:dyDescent="0.25">
      <c r="A51" s="11">
        <v>2016</v>
      </c>
      <c r="B51" s="12" t="s">
        <v>32</v>
      </c>
      <c r="C51" s="12" t="s">
        <v>97</v>
      </c>
      <c r="D51" s="15">
        <v>0</v>
      </c>
      <c r="E51" s="27" t="s">
        <v>26</v>
      </c>
      <c r="F51" s="15">
        <v>0</v>
      </c>
      <c r="G51" s="27" t="s">
        <v>26</v>
      </c>
      <c r="H51" s="27" t="s">
        <v>26</v>
      </c>
      <c r="I51" s="27" t="s">
        <v>26</v>
      </c>
      <c r="J51" s="26">
        <f t="shared" si="0"/>
        <v>0</v>
      </c>
    </row>
    <row r="52" spans="1:10" x14ac:dyDescent="0.25">
      <c r="A52" s="11">
        <v>2016</v>
      </c>
      <c r="B52" s="12" t="s">
        <v>38</v>
      </c>
      <c r="C52" s="12" t="s">
        <v>98</v>
      </c>
      <c r="D52" s="15">
        <v>14</v>
      </c>
      <c r="E52" s="27">
        <v>13.14</v>
      </c>
      <c r="F52" s="15">
        <v>14</v>
      </c>
      <c r="G52" s="27">
        <v>24.07</v>
      </c>
      <c r="H52" s="26">
        <v>1</v>
      </c>
      <c r="I52" s="27" t="s">
        <v>26</v>
      </c>
      <c r="J52" s="26">
        <f t="shared" si="0"/>
        <v>25.07</v>
      </c>
    </row>
    <row r="53" spans="1:10" x14ac:dyDescent="0.25">
      <c r="A53" s="11">
        <v>2016</v>
      </c>
      <c r="B53" s="12" t="s">
        <v>99</v>
      </c>
      <c r="C53" s="12" t="s">
        <v>115</v>
      </c>
      <c r="D53" s="15">
        <v>4</v>
      </c>
      <c r="E53" s="27">
        <v>12.82</v>
      </c>
      <c r="F53" s="15">
        <v>5</v>
      </c>
      <c r="G53" s="27">
        <v>20.8</v>
      </c>
      <c r="H53" s="26">
        <v>0.3</v>
      </c>
      <c r="I53" s="26">
        <v>0.16</v>
      </c>
      <c r="J53" s="26">
        <f t="shared" si="0"/>
        <v>21.26</v>
      </c>
    </row>
    <row r="54" spans="1:10" x14ac:dyDescent="0.25">
      <c r="A54" s="11">
        <v>2016</v>
      </c>
      <c r="B54" s="12" t="s">
        <v>31</v>
      </c>
      <c r="C54" s="12" t="s">
        <v>150</v>
      </c>
      <c r="D54" s="20">
        <v>8</v>
      </c>
      <c r="E54" s="27">
        <v>14.94</v>
      </c>
      <c r="F54" s="20">
        <v>8</v>
      </c>
      <c r="G54" s="27">
        <v>19.93</v>
      </c>
      <c r="H54" s="27">
        <v>2.62</v>
      </c>
      <c r="I54" s="27">
        <v>3.95</v>
      </c>
      <c r="J54" s="26">
        <f t="shared" si="0"/>
        <v>26.5</v>
      </c>
    </row>
    <row r="55" spans="1:10" x14ac:dyDescent="0.25">
      <c r="A55" s="11">
        <v>2016</v>
      </c>
      <c r="B55" s="12" t="s">
        <v>39</v>
      </c>
      <c r="C55" s="12" t="s">
        <v>101</v>
      </c>
      <c r="D55" s="15">
        <v>45</v>
      </c>
      <c r="E55" s="27">
        <v>10.5</v>
      </c>
      <c r="F55" s="15">
        <v>46</v>
      </c>
      <c r="G55" s="27">
        <v>22.82</v>
      </c>
      <c r="H55" s="26">
        <v>4.03</v>
      </c>
      <c r="I55" s="26">
        <v>1.1399999999999999</v>
      </c>
      <c r="J55" s="26">
        <f t="shared" si="0"/>
        <v>27.990000000000002</v>
      </c>
    </row>
    <row r="56" spans="1:10" x14ac:dyDescent="0.25">
      <c r="A56" s="11">
        <v>2016</v>
      </c>
      <c r="B56" s="12" t="s">
        <v>39</v>
      </c>
      <c r="C56" s="12" t="s">
        <v>140</v>
      </c>
      <c r="D56" s="20">
        <v>0</v>
      </c>
      <c r="E56" s="27" t="s">
        <v>26</v>
      </c>
      <c r="F56" s="20">
        <v>0</v>
      </c>
      <c r="G56" s="27" t="s">
        <v>26</v>
      </c>
      <c r="H56" s="27" t="s">
        <v>26</v>
      </c>
      <c r="I56" s="27" t="s">
        <v>26</v>
      </c>
      <c r="J56" s="27" t="s">
        <v>26</v>
      </c>
    </row>
    <row r="57" spans="1:10" x14ac:dyDescent="0.25">
      <c r="A57" s="11">
        <v>2016</v>
      </c>
      <c r="B57" s="12" t="s">
        <v>39</v>
      </c>
      <c r="C57" s="12" t="s">
        <v>100</v>
      </c>
      <c r="D57" s="15">
        <v>85</v>
      </c>
      <c r="E57" s="27">
        <v>12</v>
      </c>
      <c r="F57" s="15">
        <v>86</v>
      </c>
      <c r="G57" s="27">
        <v>25.95</v>
      </c>
      <c r="H57" s="27">
        <v>2.96</v>
      </c>
      <c r="I57" s="27">
        <v>8.9</v>
      </c>
      <c r="J57" s="26">
        <f t="shared" si="0"/>
        <v>37.81</v>
      </c>
    </row>
    <row r="58" spans="1:10" x14ac:dyDescent="0.25">
      <c r="A58" s="11">
        <v>2016</v>
      </c>
      <c r="B58" s="12" t="s">
        <v>119</v>
      </c>
      <c r="C58" s="12" t="s">
        <v>116</v>
      </c>
      <c r="D58" s="20">
        <v>0</v>
      </c>
      <c r="E58" s="27" t="s">
        <v>26</v>
      </c>
      <c r="F58" s="20">
        <v>0</v>
      </c>
      <c r="G58" s="27" t="s">
        <v>26</v>
      </c>
      <c r="H58" s="27" t="s">
        <v>26</v>
      </c>
      <c r="I58" s="27" t="s">
        <v>26</v>
      </c>
      <c r="J58" s="27" t="s">
        <v>26</v>
      </c>
    </row>
    <row r="59" spans="1:10" x14ac:dyDescent="0.25">
      <c r="A59" s="11">
        <v>2016</v>
      </c>
      <c r="B59" s="12" t="s">
        <v>40</v>
      </c>
      <c r="C59" s="12" t="s">
        <v>141</v>
      </c>
      <c r="D59" s="20">
        <v>0</v>
      </c>
      <c r="E59" s="27" t="s">
        <v>26</v>
      </c>
      <c r="F59" s="20">
        <v>0</v>
      </c>
      <c r="G59" s="27" t="s">
        <v>26</v>
      </c>
      <c r="H59" s="27" t="s">
        <v>26</v>
      </c>
      <c r="I59" s="27" t="s">
        <v>26</v>
      </c>
      <c r="J59" s="27" t="s">
        <v>26</v>
      </c>
    </row>
    <row r="60" spans="1:10" s="10" customFormat="1" x14ac:dyDescent="0.25">
      <c r="A60" s="11">
        <v>2016</v>
      </c>
      <c r="B60" s="12" t="s">
        <v>25</v>
      </c>
      <c r="C60" s="12" t="s">
        <v>142</v>
      </c>
      <c r="D60" s="20">
        <v>2</v>
      </c>
      <c r="E60" s="27">
        <v>12.82</v>
      </c>
      <c r="F60" s="20">
        <v>2</v>
      </c>
      <c r="G60" s="27">
        <v>43.48</v>
      </c>
      <c r="H60" s="27">
        <v>4.8</v>
      </c>
      <c r="I60" s="27">
        <v>0.4</v>
      </c>
      <c r="J60" s="26">
        <f t="shared" si="0"/>
        <v>48.679999999999993</v>
      </c>
    </row>
    <row r="61" spans="1:10" s="10" customFormat="1" x14ac:dyDescent="0.25">
      <c r="A61" s="11">
        <v>2016</v>
      </c>
      <c r="B61" s="12" t="s">
        <v>102</v>
      </c>
      <c r="C61" s="12" t="s">
        <v>143</v>
      </c>
      <c r="D61" s="20">
        <v>6</v>
      </c>
      <c r="E61" s="27">
        <v>10</v>
      </c>
      <c r="F61" s="20">
        <v>6</v>
      </c>
      <c r="G61" s="27">
        <v>33.17</v>
      </c>
      <c r="H61" s="27">
        <v>5.77</v>
      </c>
      <c r="I61" s="27">
        <v>2.36</v>
      </c>
      <c r="J61" s="26">
        <f t="shared" si="0"/>
        <v>41.3</v>
      </c>
    </row>
    <row r="62" spans="1:10" s="10" customFormat="1" x14ac:dyDescent="0.25">
      <c r="A62" s="11">
        <v>2016</v>
      </c>
      <c r="B62" s="12" t="s">
        <v>41</v>
      </c>
      <c r="C62" s="12" t="s">
        <v>121</v>
      </c>
      <c r="D62" s="15">
        <v>19</v>
      </c>
      <c r="E62" s="27">
        <v>12.96</v>
      </c>
      <c r="F62" s="15">
        <v>19</v>
      </c>
      <c r="G62" s="27">
        <v>24.07</v>
      </c>
      <c r="H62" s="26">
        <v>4.3499999999999996</v>
      </c>
      <c r="I62" s="26">
        <v>2.68</v>
      </c>
      <c r="J62" s="26">
        <f t="shared" si="0"/>
        <v>31.1</v>
      </c>
    </row>
    <row r="63" spans="1:10" s="10" customFormat="1" x14ac:dyDescent="0.25">
      <c r="A63" s="11">
        <v>2016</v>
      </c>
      <c r="B63" s="12" t="s">
        <v>103</v>
      </c>
      <c r="C63" s="12" t="s">
        <v>144</v>
      </c>
      <c r="D63" s="20">
        <v>0</v>
      </c>
      <c r="E63" s="27" t="s">
        <v>26</v>
      </c>
      <c r="F63" s="20">
        <v>0</v>
      </c>
      <c r="G63" s="27" t="s">
        <v>26</v>
      </c>
      <c r="H63" s="27" t="s">
        <v>26</v>
      </c>
      <c r="I63" s="27" t="s">
        <v>26</v>
      </c>
      <c r="J63" s="27" t="s">
        <v>26</v>
      </c>
    </row>
    <row r="64" spans="1:10" s="10" customFormat="1" x14ac:dyDescent="0.25">
      <c r="A64" s="11">
        <v>2016</v>
      </c>
      <c r="B64" s="12" t="s">
        <v>103</v>
      </c>
      <c r="C64" s="12" t="s">
        <v>145</v>
      </c>
      <c r="D64" s="20">
        <v>0</v>
      </c>
      <c r="E64" s="27" t="s">
        <v>26</v>
      </c>
      <c r="F64" s="20">
        <v>0</v>
      </c>
      <c r="G64" s="27" t="s">
        <v>26</v>
      </c>
      <c r="H64" s="27" t="s">
        <v>26</v>
      </c>
      <c r="I64" s="27" t="s">
        <v>26</v>
      </c>
      <c r="J64" s="27" t="s">
        <v>26</v>
      </c>
    </row>
    <row r="65" spans="1:10" s="10" customFormat="1" x14ac:dyDescent="0.25">
      <c r="A65" s="11">
        <v>2016</v>
      </c>
      <c r="B65" s="12" t="s">
        <v>104</v>
      </c>
      <c r="C65" s="12" t="s">
        <v>105</v>
      </c>
      <c r="D65" s="15">
        <v>4</v>
      </c>
      <c r="E65" s="27">
        <v>10.4</v>
      </c>
      <c r="F65" s="15">
        <v>4</v>
      </c>
      <c r="G65" s="27">
        <v>19.29</v>
      </c>
      <c r="H65" s="27" t="s">
        <v>26</v>
      </c>
      <c r="I65" s="27">
        <v>0.7</v>
      </c>
      <c r="J65" s="26">
        <f t="shared" si="0"/>
        <v>19.989999999999998</v>
      </c>
    </row>
    <row r="66" spans="1:10" s="10" customFormat="1" x14ac:dyDescent="0.25">
      <c r="A66" s="11">
        <v>2016</v>
      </c>
      <c r="B66" s="12" t="s">
        <v>106</v>
      </c>
      <c r="C66" s="12" t="s">
        <v>107</v>
      </c>
      <c r="D66" s="15">
        <v>2</v>
      </c>
      <c r="E66" s="27">
        <v>12</v>
      </c>
      <c r="F66" s="15">
        <v>2</v>
      </c>
      <c r="G66" s="27">
        <v>28.52</v>
      </c>
      <c r="H66" s="26">
        <v>0.99</v>
      </c>
      <c r="I66" s="26">
        <v>0.83</v>
      </c>
      <c r="J66" s="26">
        <f t="shared" si="0"/>
        <v>30.339999999999996</v>
      </c>
    </row>
    <row r="67" spans="1:10" s="10" customFormat="1" x14ac:dyDescent="0.25">
      <c r="A67" s="11">
        <v>2016</v>
      </c>
      <c r="B67" s="12" t="s">
        <v>108</v>
      </c>
      <c r="C67" s="12" t="s">
        <v>109</v>
      </c>
      <c r="D67" s="15">
        <v>0</v>
      </c>
      <c r="E67" s="27" t="s">
        <v>26</v>
      </c>
      <c r="F67" s="15">
        <v>2</v>
      </c>
      <c r="G67" s="27">
        <v>16.98</v>
      </c>
      <c r="H67" s="26">
        <v>1.31</v>
      </c>
      <c r="I67" s="26">
        <v>0.45</v>
      </c>
      <c r="J67" s="26">
        <f t="shared" ref="J67:J73" si="1">SUM(G67:I67)</f>
        <v>18.739999999999998</v>
      </c>
    </row>
    <row r="68" spans="1:10" s="10" customFormat="1" x14ac:dyDescent="0.25">
      <c r="A68" s="11">
        <v>2016</v>
      </c>
      <c r="B68" s="12" t="s">
        <v>33</v>
      </c>
      <c r="C68" s="12" t="s">
        <v>146</v>
      </c>
      <c r="D68" s="20">
        <v>0</v>
      </c>
      <c r="E68" s="27" t="s">
        <v>26</v>
      </c>
      <c r="F68" s="20">
        <v>0</v>
      </c>
      <c r="G68" s="27" t="s">
        <v>26</v>
      </c>
      <c r="H68" s="27" t="s">
        <v>26</v>
      </c>
      <c r="I68" s="27" t="s">
        <v>26</v>
      </c>
      <c r="J68" s="27" t="s">
        <v>26</v>
      </c>
    </row>
    <row r="69" spans="1:10" s="10" customFormat="1" x14ac:dyDescent="0.25">
      <c r="A69" s="11">
        <v>2016</v>
      </c>
      <c r="B69" s="12" t="s">
        <v>33</v>
      </c>
      <c r="C69" s="12" t="s">
        <v>147</v>
      </c>
      <c r="D69" s="20">
        <v>9</v>
      </c>
      <c r="E69" s="27">
        <v>10</v>
      </c>
      <c r="F69" s="20">
        <v>9</v>
      </c>
      <c r="G69" s="27">
        <v>15.82</v>
      </c>
      <c r="H69" s="27">
        <v>0.32</v>
      </c>
      <c r="I69" s="27">
        <v>1.34</v>
      </c>
      <c r="J69" s="26">
        <f t="shared" si="1"/>
        <v>17.48</v>
      </c>
    </row>
    <row r="70" spans="1:10" s="10" customFormat="1" x14ac:dyDescent="0.25">
      <c r="A70" s="11">
        <v>2016</v>
      </c>
      <c r="B70" s="12" t="s">
        <v>110</v>
      </c>
      <c r="C70" s="12" t="s">
        <v>111</v>
      </c>
      <c r="D70" s="15">
        <v>3</v>
      </c>
      <c r="E70" s="27">
        <v>11.25</v>
      </c>
      <c r="F70" s="15">
        <v>3</v>
      </c>
      <c r="G70" s="27">
        <v>20.350000000000001</v>
      </c>
      <c r="H70" s="26">
        <v>1.04</v>
      </c>
      <c r="I70" s="26">
        <v>1.59</v>
      </c>
      <c r="J70" s="26">
        <f t="shared" si="1"/>
        <v>22.98</v>
      </c>
    </row>
    <row r="71" spans="1:10" s="10" customFormat="1" x14ac:dyDescent="0.25">
      <c r="A71" s="11">
        <v>2016</v>
      </c>
      <c r="B71" s="12" t="s">
        <v>34</v>
      </c>
      <c r="C71" s="12" t="s">
        <v>112</v>
      </c>
      <c r="D71" s="20">
        <v>0</v>
      </c>
      <c r="E71" s="27" t="s">
        <v>26</v>
      </c>
      <c r="F71" s="20">
        <v>0</v>
      </c>
      <c r="G71" s="27" t="s">
        <v>26</v>
      </c>
      <c r="H71" s="27" t="s">
        <v>26</v>
      </c>
      <c r="I71" s="27" t="s">
        <v>26</v>
      </c>
      <c r="J71" s="27" t="s">
        <v>26</v>
      </c>
    </row>
    <row r="72" spans="1:10" s="10" customFormat="1" x14ac:dyDescent="0.25">
      <c r="A72" s="11">
        <v>2016</v>
      </c>
      <c r="B72" s="12" t="s">
        <v>113</v>
      </c>
      <c r="C72" s="12" t="s">
        <v>148</v>
      </c>
      <c r="D72" s="20">
        <v>0</v>
      </c>
      <c r="E72" s="27" t="s">
        <v>26</v>
      </c>
      <c r="F72" s="20">
        <v>0</v>
      </c>
      <c r="G72" s="27" t="s">
        <v>26</v>
      </c>
      <c r="H72" s="27" t="s">
        <v>26</v>
      </c>
      <c r="I72" s="27" t="s">
        <v>26</v>
      </c>
      <c r="J72" s="27" t="s">
        <v>26</v>
      </c>
    </row>
    <row r="73" spans="1:10" x14ac:dyDescent="0.25">
      <c r="A73" s="29" t="s">
        <v>151</v>
      </c>
      <c r="B73" s="29" t="s">
        <v>151</v>
      </c>
      <c r="C73" s="4">
        <f>COUNT(D2:D72)</f>
        <v>71</v>
      </c>
      <c r="D73" s="19">
        <f>SUM(D2:D72)</f>
        <v>613</v>
      </c>
      <c r="E73" s="14">
        <f>AVERAGE(E2:E72)</f>
        <v>11.781724137931032</v>
      </c>
      <c r="F73" s="19">
        <f>SUM(F2:F72)</f>
        <v>793</v>
      </c>
      <c r="G73" s="18">
        <f>AVERAGE(G2:G72)</f>
        <v>23.679444444444442</v>
      </c>
      <c r="H73" s="18">
        <f>AVERAGE(H2:H72)</f>
        <v>2.5156666666666663</v>
      </c>
      <c r="I73" s="18">
        <f>AVERAGE(I2:I72)</f>
        <v>2.5034482758620697</v>
      </c>
      <c r="J73" s="28">
        <f t="shared" si="1"/>
        <v>28.69855938697318</v>
      </c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</sheetData>
  <pageMargins left="0.7" right="0.7" top="0.75" bottom="0.75" header="0.5" footer="0.3"/>
  <pageSetup scale="71" fitToHeight="0" orientation="landscape" r:id="rId1"/>
  <headerFooter>
    <oddHeader>&amp;C&amp;"Arial,Bold"&amp;12Summary of 2004 JOBZ Business Assistance Agreements Reported by Government Agencies in 2016 (continued)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6210B5-B42A-42E3-AA05-42D752ADD43E}"/>
</file>

<file path=customXml/itemProps2.xml><?xml version="1.0" encoding="utf-8"?>
<ds:datastoreItem xmlns:ds="http://schemas.openxmlformats.org/officeDocument/2006/customXml" ds:itemID="{3233FC8C-35D5-4536-97EE-B37F50FE94D6}"/>
</file>

<file path=customXml/itemProps3.xml><?xml version="1.0" encoding="utf-8"?>
<ds:datastoreItem xmlns:ds="http://schemas.openxmlformats.org/officeDocument/2006/customXml" ds:itemID="{FFB38EB5-317A-4228-9EFF-79D983712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K 2004 FTE Data</vt:lpstr>
      <vt:lpstr>Appendix K 2004 Retention Data</vt:lpstr>
      <vt:lpstr>'Appendix K 2004 FTE Data'!Print_Titles</vt:lpstr>
      <vt:lpstr>'Appendix K 2004 Retention Data'!Print_Titles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K 2004 FTE and Retention Data</dc:title>
  <dc:subject>2916 JOBZ Business Assistance Report</dc:subject>
  <dc:creator>Economic Analysis Unit, Policy</dc:creator>
  <cp:lastModifiedBy>Ed Hodder</cp:lastModifiedBy>
  <cp:lastPrinted>2016-11-23T16:29:28Z</cp:lastPrinted>
  <dcterms:created xsi:type="dcterms:W3CDTF">2012-11-16T15:03:18Z</dcterms:created>
  <dcterms:modified xsi:type="dcterms:W3CDTF">2016-12-09T16:55:12Z</dcterms:modified>
</cp:coreProperties>
</file>