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Scdp&amp;Ed\CDBG-CV PROGRAM\Application Template\Updated Applications\"/>
    </mc:Choice>
  </mc:AlternateContent>
  <bookViews>
    <workbookView xWindow="-90" yWindow="15" windowWidth="18195" windowHeight="11055"/>
  </bookViews>
  <sheets>
    <sheet name="Master Budget" sheetId="1" r:id="rId1"/>
  </sheets>
  <definedNames>
    <definedName name="_xlnm.Print_Area" localSheetId="0">'Master Budget'!$A$29:$L$57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K48" i="1" l="1"/>
  <c r="I52" i="1"/>
  <c r="F51" i="1"/>
  <c r="G51" i="1" s="1"/>
  <c r="E50" i="1"/>
  <c r="K50" i="1" s="1"/>
  <c r="G49" i="1"/>
  <c r="H48" i="1"/>
  <c r="H47" i="1"/>
  <c r="K47" i="1" s="1"/>
  <c r="F47" i="1"/>
  <c r="E46" i="1"/>
  <c r="F45" i="1"/>
  <c r="H45" i="1" s="1"/>
  <c r="K45" i="1" s="1"/>
  <c r="E44" i="1"/>
  <c r="H44" i="1" s="1"/>
  <c r="F43" i="1"/>
  <c r="H43" i="1" s="1"/>
  <c r="K43" i="1" s="1"/>
  <c r="E42" i="1"/>
  <c r="K42" i="1" s="1"/>
  <c r="F41" i="1"/>
  <c r="H41" i="1" s="1"/>
  <c r="K41" i="1" s="1"/>
  <c r="E40" i="1"/>
  <c r="K40" i="1" s="1"/>
  <c r="F35" i="1"/>
  <c r="H46" i="1" l="1"/>
  <c r="G47" i="1"/>
  <c r="H50" i="1"/>
  <c r="H51" i="1"/>
  <c r="K51" i="1" s="1"/>
  <c r="H49" i="1"/>
  <c r="K49" i="1" s="1"/>
  <c r="K44" i="1"/>
  <c r="G45" i="1"/>
  <c r="H42" i="1"/>
  <c r="G43" i="1"/>
  <c r="H40" i="1"/>
  <c r="G41" i="1"/>
  <c r="H34" i="1"/>
  <c r="K34" i="1"/>
  <c r="G35" i="1"/>
  <c r="E36" i="1"/>
  <c r="F37" i="1"/>
  <c r="F52" i="1" s="1"/>
  <c r="E38" i="1"/>
  <c r="F39" i="1"/>
  <c r="H39" i="1" s="1"/>
  <c r="K39" i="1" s="1"/>
  <c r="H36" i="1" l="1"/>
  <c r="E52" i="1"/>
  <c r="G37" i="1"/>
  <c r="K36" i="1"/>
  <c r="H35" i="1"/>
  <c r="K35" i="1" s="1"/>
  <c r="G39" i="1"/>
  <c r="K38" i="1"/>
  <c r="K52" i="1" s="1"/>
  <c r="H38" i="1"/>
  <c r="H37" i="1"/>
  <c r="K37" i="1" s="1"/>
  <c r="H52" i="1" l="1"/>
  <c r="F15" i="1"/>
  <c r="K15" i="1" s="1"/>
  <c r="E14" i="1"/>
  <c r="F13" i="1"/>
  <c r="K13" i="1" s="1"/>
  <c r="E12" i="1"/>
  <c r="H12" i="1" s="1"/>
  <c r="E22" i="1"/>
  <c r="F23" i="1"/>
  <c r="K23" i="1" l="1"/>
  <c r="H23" i="1"/>
  <c r="K22" i="1"/>
  <c r="H22" i="1"/>
  <c r="K14" i="1"/>
  <c r="H14" i="1"/>
  <c r="G15" i="1"/>
  <c r="H15" i="1"/>
  <c r="H13" i="1"/>
  <c r="K12" i="1"/>
  <c r="G13" i="1"/>
  <c r="G23" i="1"/>
  <c r="F11" i="1" l="1"/>
  <c r="E10" i="1"/>
  <c r="H10" i="1" s="1"/>
  <c r="K10" i="1" l="1"/>
  <c r="G11" i="1"/>
  <c r="K11" i="1"/>
  <c r="H11" i="1"/>
  <c r="F25" i="1"/>
  <c r="H25" i="1" s="1"/>
  <c r="E24" i="1"/>
  <c r="K24" i="1" s="1"/>
  <c r="F17" i="1"/>
  <c r="F9" i="1"/>
  <c r="E8" i="1"/>
  <c r="G9" i="1" l="1"/>
  <c r="I26" i="1" l="1"/>
  <c r="K25" i="1"/>
  <c r="G25" i="1"/>
  <c r="H24" i="1"/>
  <c r="F21" i="1"/>
  <c r="K21" i="1" s="1"/>
  <c r="E20" i="1"/>
  <c r="K20" i="1" s="1"/>
  <c r="F19" i="1"/>
  <c r="E18" i="1"/>
  <c r="H18" i="1" s="1"/>
  <c r="K9" i="1"/>
  <c r="H8" i="1"/>
  <c r="K17" i="1"/>
  <c r="E16" i="1"/>
  <c r="K16" i="1" s="1"/>
  <c r="E26" i="1" l="1"/>
  <c r="H19" i="1"/>
  <c r="F26" i="1"/>
  <c r="H9" i="1"/>
  <c r="H17" i="1"/>
  <c r="K8" i="1"/>
  <c r="K19" i="1"/>
  <c r="K18" i="1"/>
  <c r="G17" i="1"/>
  <c r="H16" i="1"/>
  <c r="G21" i="1"/>
  <c r="G19" i="1"/>
  <c r="H20" i="1"/>
  <c r="H21" i="1"/>
  <c r="H26" i="1" l="1"/>
  <c r="K26" i="1"/>
</calcChain>
</file>

<file path=xl/sharedStrings.xml><?xml version="1.0" encoding="utf-8"?>
<sst xmlns="http://schemas.openxmlformats.org/spreadsheetml/2006/main" count="95" uniqueCount="49">
  <si>
    <t>Sample Federal Objective/Goals/Budget Form</t>
  </si>
  <si>
    <t>Fed. Obj. Codes*</t>
  </si>
  <si>
    <t>Activity</t>
  </si>
  <si>
    <t># of units/  goals</t>
  </si>
  <si>
    <t>CDBG CV Cost Per unit</t>
  </si>
  <si>
    <t>CDBG CV Cost/ without admin</t>
  </si>
  <si>
    <t>Total CDBG CV Admin</t>
  </si>
  <si>
    <t>CDBG CV Admin %</t>
  </si>
  <si>
    <t>Total CDBG CV Costs</t>
  </si>
  <si>
    <t>Total Leveraged Resources</t>
  </si>
  <si>
    <r>
      <t xml:space="preserve">Source of Leveraged Funds   </t>
    </r>
    <r>
      <rPr>
        <sz val="10"/>
        <rFont val="Times New Roman"/>
        <family val="1"/>
      </rPr>
      <t>(</t>
    </r>
    <r>
      <rPr>
        <sz val="8"/>
        <rFont val="Times New Roman"/>
        <family val="1"/>
      </rPr>
      <t>Mark (c) if funds are committed**.)</t>
    </r>
  </si>
  <si>
    <t>Totals</t>
  </si>
  <si>
    <t>Housing Assistance</t>
  </si>
  <si>
    <t>Housing Assistance Admin</t>
  </si>
  <si>
    <t>Comm. Rehab</t>
  </si>
  <si>
    <t xml:space="preserve">Comm. Rehab admin </t>
  </si>
  <si>
    <t>Rehab/Repurpose Food Shelf/Pantry</t>
  </si>
  <si>
    <t>Local Funds (c )</t>
  </si>
  <si>
    <t>Rehab/Repurpose Food Shelf/Pantry Admin</t>
  </si>
  <si>
    <t>Rehab/Repurpose for Emergency Shelter</t>
  </si>
  <si>
    <t xml:space="preserve"> </t>
  </si>
  <si>
    <t>Rehab/Repurpose for Emergency Shelter Admin</t>
  </si>
  <si>
    <t>Testing &amp; PPE</t>
  </si>
  <si>
    <t>Testing &amp; PPE admin</t>
  </si>
  <si>
    <t>City (c)</t>
  </si>
  <si>
    <t>Food shelf Assistance</t>
  </si>
  <si>
    <t>Food Shelf Asst. Admin</t>
  </si>
  <si>
    <t>`</t>
  </si>
  <si>
    <t>RD Reconnect</t>
  </si>
  <si>
    <t>Broadband Services</t>
  </si>
  <si>
    <t>Broadband Services  Admin</t>
  </si>
  <si>
    <t xml:space="preserve">APPLICANT: </t>
  </si>
  <si>
    <t xml:space="preserve">Note: Column G, CDBG CV Admin %, is the maximum percentage amount that can be drawn on a project (address) based on total CDBG CV project costs. For example, a building is retrofitted at a total cost of $20,000 and admin is 13%. The most that can be drawn for admin is $2,600 based on actual total CDBG CV project costs. </t>
  </si>
  <si>
    <t>Broadband Infrastructure</t>
  </si>
  <si>
    <t>Broadband Infrastructure Admin</t>
  </si>
  <si>
    <t>LMA or URG</t>
  </si>
  <si>
    <t>LMA</t>
  </si>
  <si>
    <t>LMI</t>
  </si>
  <si>
    <t>MN Community Development Block Grant COVID-19 (CDBG-CV) Budget</t>
  </si>
  <si>
    <t xml:space="preserve">Use the following format to provide specific information on the activity(s) proposed in your application.  Lead administration (Lead Risk Assessments/Inspections and Lead Clearances) may be included in hard costs or administration costs, as it applies to your project.        
</t>
  </si>
  <si>
    <t>Maximum amount allowed for Administration is limited to 13% of the awarded grant total.  (Use whole percentages for the Admin budget column).</t>
  </si>
  <si>
    <r>
      <rPr>
        <sz val="10"/>
        <rFont val="Times New Roman"/>
        <family val="1"/>
      </rPr>
      <t>* The following Federal Objective codes are to be used in the first column in the table below. Refer to “Federal Objectives for Applicants” in the SCDP A- Z  Guide, for requirements. 
• Low to Moderate income persons/households: LMI
• Low to Moderate income clientele: LMC
• Low to Moderate income person residing in a qualified area: LMA
• Alleviate urgent community development needs: URG</t>
    </r>
    <r>
      <rPr>
        <sz val="10"/>
        <color rgb="FFFF0000"/>
        <rFont val="Times New Roman"/>
        <family val="1"/>
      </rPr>
      <t xml:space="preserve">
</t>
    </r>
  </si>
  <si>
    <t xml:space="preserve">** Committed funds must be accompanied by a signed letter of commitment, verifying the amount.  </t>
  </si>
  <si>
    <t>URG</t>
  </si>
  <si>
    <t>Repurposing/ Patient Treatment Center.</t>
  </si>
  <si>
    <t>Repurposing/ Patient Treatment Center. Admin</t>
  </si>
  <si>
    <t xml:space="preserve">LMI </t>
  </si>
  <si>
    <t xml:space="preserve">Budget </t>
  </si>
  <si>
    <t>LMI, LMC or 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</si>
</sst>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sz val="8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0" fillId="0" borderId="0" xfId="0" applyFont="1"/>
    <xf numFmtId="0" fontId="11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3" fontId="4" fillId="3" borderId="1" xfId="0" applyNumberFormat="1" applyFont="1" applyFill="1" applyBorder="1" applyAlignment="1">
      <alignment horizontal="center" wrapText="1"/>
    </xf>
    <xf numFmtId="0" fontId="4" fillId="4" borderId="2" xfId="0" applyFont="1" applyFill="1" applyBorder="1" applyAlignment="1" applyProtection="1">
      <alignment horizontal="center" wrapText="1"/>
      <protection locked="0"/>
    </xf>
    <xf numFmtId="3" fontId="4" fillId="4" borderId="2" xfId="0" applyNumberFormat="1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>
      <alignment horizontal="center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/>
    <xf numFmtId="0" fontId="12" fillId="2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8" borderId="1" xfId="0" applyNumberFormat="1" applyFont="1" applyFill="1" applyBorder="1" applyAlignment="1">
      <alignment horizontal="center" wrapText="1"/>
    </xf>
    <xf numFmtId="164" fontId="4" fillId="8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wrapText="1"/>
    </xf>
    <xf numFmtId="164" fontId="4" fillId="7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4" fillId="0" borderId="0" xfId="0" applyFont="1" applyAlignment="1">
      <alignment horizontal="left" vertical="top"/>
    </xf>
    <xf numFmtId="3" fontId="4" fillId="0" borderId="1" xfId="0" applyNumberFormat="1" applyFont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3" fontId="4" fillId="0" borderId="1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vertical="top" wrapText="1"/>
    </xf>
    <xf numFmtId="164" fontId="4" fillId="7" borderId="1" xfId="0" applyNumberFormat="1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center" wrapText="1"/>
    </xf>
    <xf numFmtId="3" fontId="4" fillId="0" borderId="2" xfId="0" applyNumberFormat="1" applyFont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center" wrapText="1"/>
    </xf>
    <xf numFmtId="3" fontId="4" fillId="3" borderId="2" xfId="0" applyNumberFormat="1" applyFont="1" applyFill="1" applyBorder="1" applyAlignment="1">
      <alignment horizontal="center" wrapText="1"/>
    </xf>
    <xf numFmtId="0" fontId="4" fillId="4" borderId="8" xfId="0" applyFont="1" applyFill="1" applyBorder="1" applyAlignment="1" applyProtection="1">
      <alignment horizontal="center" wrapText="1"/>
      <protection locked="0"/>
    </xf>
    <xf numFmtId="3" fontId="4" fillId="4" borderId="8" xfId="0" applyNumberFormat="1" applyFont="1" applyFill="1" applyBorder="1" applyAlignment="1" applyProtection="1">
      <alignment horizontal="center" wrapText="1"/>
      <protection locked="0"/>
    </xf>
    <xf numFmtId="0" fontId="12" fillId="2" borderId="8" xfId="0" applyFont="1" applyFill="1" applyBorder="1" applyAlignment="1">
      <alignment vertical="top" wrapText="1"/>
    </xf>
    <xf numFmtId="3" fontId="4" fillId="0" borderId="8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3" fontId="4" fillId="0" borderId="8" xfId="0" applyNumberFormat="1" applyFont="1" applyFill="1" applyBorder="1" applyAlignment="1">
      <alignment horizontal="center" wrapText="1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3" fontId="4" fillId="6" borderId="2" xfId="0" applyNumberFormat="1" applyFont="1" applyFill="1" applyBorder="1" applyAlignment="1">
      <alignment horizontal="center" wrapText="1"/>
    </xf>
    <xf numFmtId="164" fontId="4" fillId="6" borderId="2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vertical="top" wrapText="1"/>
    </xf>
    <xf numFmtId="3" fontId="4" fillId="0" borderId="2" xfId="0" applyNumberFormat="1" applyFont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3" fontId="4" fillId="0" borderId="8" xfId="0" applyNumberFormat="1" applyFont="1" applyBorder="1" applyAlignment="1" applyProtection="1">
      <alignment horizontal="center" wrapText="1"/>
    </xf>
    <xf numFmtId="164" fontId="4" fillId="7" borderId="8" xfId="0" applyNumberFormat="1" applyFont="1" applyFill="1" applyBorder="1" applyAlignment="1" applyProtection="1">
      <alignment horizontal="center" wrapText="1"/>
    </xf>
    <xf numFmtId="3" fontId="4" fillId="0" borderId="2" xfId="0" applyNumberFormat="1" applyFont="1" applyFill="1" applyBorder="1" applyAlignment="1" applyProtection="1">
      <alignment horizontal="center" wrapText="1"/>
    </xf>
    <xf numFmtId="3" fontId="4" fillId="0" borderId="8" xfId="0" applyNumberFormat="1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center" wrapText="1"/>
    </xf>
    <xf numFmtId="3" fontId="4" fillId="3" borderId="8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left" vertical="top"/>
    </xf>
    <xf numFmtId="0" fontId="0" fillId="5" borderId="6" xfId="0" applyFont="1" applyFill="1" applyBorder="1" applyAlignment="1">
      <alignment horizontal="left" vertical="top"/>
    </xf>
    <xf numFmtId="0" fontId="0" fillId="5" borderId="7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9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zoomScale="110" zoomScaleNormal="110" zoomScalePageLayoutView="80" workbookViewId="0">
      <selection activeCell="A22" sqref="A22"/>
    </sheetView>
  </sheetViews>
  <sheetFormatPr defaultRowHeight="15" x14ac:dyDescent="0.25"/>
  <cols>
    <col min="2" max="2" width="17.85546875" customWidth="1"/>
    <col min="3" max="3" width="8.42578125" customWidth="1"/>
    <col min="4" max="4" width="11.140625" customWidth="1"/>
    <col min="5" max="5" width="10.28515625" customWidth="1"/>
    <col min="8" max="9" width="10.85546875" customWidth="1"/>
    <col min="10" max="10" width="12" customWidth="1"/>
    <col min="11" max="11" width="13" customWidth="1"/>
    <col min="12" max="12" width="2.85546875" customWidth="1"/>
  </cols>
  <sheetData>
    <row r="1" spans="1:12" ht="23.25" x14ac:dyDescent="0.25">
      <c r="A1" s="60" t="s">
        <v>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48.75" customHeight="1" x14ac:dyDescent="0.25">
      <c r="A2" s="61" t="s">
        <v>39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21" customHeight="1" x14ac:dyDescent="0.25">
      <c r="A3" s="58" t="s">
        <v>40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89.25" customHeight="1" x14ac:dyDescent="0.25">
      <c r="A4" s="62" t="s">
        <v>41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24.75" customHeight="1" x14ac:dyDescent="0.25">
      <c r="A5" s="64" t="s">
        <v>42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57"/>
    </row>
    <row r="6" spans="1:12" ht="15.75" x14ac:dyDescent="0.25">
      <c r="A6" s="2" t="s">
        <v>0</v>
      </c>
    </row>
    <row r="7" spans="1:12" ht="78" x14ac:dyDescent="0.25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6" t="s">
        <v>8</v>
      </c>
      <c r="I7" s="4" t="s">
        <v>9</v>
      </c>
      <c r="J7" s="4" t="s">
        <v>10</v>
      </c>
      <c r="K7" s="4" t="s">
        <v>11</v>
      </c>
    </row>
    <row r="8" spans="1:12" ht="45" customHeight="1" x14ac:dyDescent="0.25">
      <c r="A8" s="7" t="s">
        <v>43</v>
      </c>
      <c r="B8" s="7" t="s">
        <v>14</v>
      </c>
      <c r="C8" s="7">
        <v>3</v>
      </c>
      <c r="D8" s="8">
        <v>25000</v>
      </c>
      <c r="E8" s="9">
        <f>C8*D8</f>
        <v>75000</v>
      </c>
      <c r="F8" s="10"/>
      <c r="G8" s="10"/>
      <c r="H8" s="20">
        <f>E8</f>
        <v>75000</v>
      </c>
      <c r="I8" s="8"/>
      <c r="J8" s="11"/>
      <c r="K8" s="12">
        <f>E8+I8</f>
        <v>75000</v>
      </c>
    </row>
    <row r="9" spans="1:12" x14ac:dyDescent="0.25">
      <c r="A9" s="7"/>
      <c r="B9" s="7" t="s">
        <v>15</v>
      </c>
      <c r="C9" s="7">
        <v>3</v>
      </c>
      <c r="D9" s="8">
        <v>3250</v>
      </c>
      <c r="E9" s="18"/>
      <c r="F9" s="9">
        <f>C9*D9</f>
        <v>9750</v>
      </c>
      <c r="G9" s="19">
        <f>F9/E8</f>
        <v>0.13</v>
      </c>
      <c r="H9" s="20">
        <f>F9</f>
        <v>9750</v>
      </c>
      <c r="I9" s="8"/>
      <c r="J9" s="11"/>
      <c r="K9" s="9">
        <f>F9+I9</f>
        <v>9750</v>
      </c>
    </row>
    <row r="10" spans="1:12" ht="47.25" customHeight="1" x14ac:dyDescent="0.25">
      <c r="A10" s="7" t="s">
        <v>35</v>
      </c>
      <c r="B10" s="7" t="s">
        <v>44</v>
      </c>
      <c r="C10" s="7">
        <v>1</v>
      </c>
      <c r="D10" s="8">
        <v>90000</v>
      </c>
      <c r="E10" s="9">
        <f>C10*D10</f>
        <v>90000</v>
      </c>
      <c r="F10" s="21"/>
      <c r="G10" s="22"/>
      <c r="H10" s="20">
        <f>E10</f>
        <v>90000</v>
      </c>
      <c r="I10" s="8"/>
      <c r="J10" s="11"/>
      <c r="K10" s="12">
        <f>E10+I10</f>
        <v>90000</v>
      </c>
    </row>
    <row r="11" spans="1:12" ht="39" x14ac:dyDescent="0.25">
      <c r="A11" s="7"/>
      <c r="B11" s="7" t="s">
        <v>45</v>
      </c>
      <c r="C11" s="7">
        <v>1</v>
      </c>
      <c r="D11" s="8">
        <v>9000</v>
      </c>
      <c r="E11" s="18"/>
      <c r="F11" s="9">
        <f>C11*D11</f>
        <v>9000</v>
      </c>
      <c r="G11" s="19">
        <f>F11/E10</f>
        <v>0.1</v>
      </c>
      <c r="H11" s="20">
        <f>F11</f>
        <v>9000</v>
      </c>
      <c r="I11" s="8"/>
      <c r="J11" s="11"/>
      <c r="K11" s="9">
        <f>F11+I11</f>
        <v>9000</v>
      </c>
    </row>
    <row r="12" spans="1:12" ht="39.75" customHeight="1" x14ac:dyDescent="0.25">
      <c r="A12" s="7" t="s">
        <v>35</v>
      </c>
      <c r="B12" s="7" t="s">
        <v>16</v>
      </c>
      <c r="C12" s="7">
        <v>1</v>
      </c>
      <c r="D12" s="8">
        <v>15000</v>
      </c>
      <c r="E12" s="9">
        <f>C12*D12</f>
        <v>15000</v>
      </c>
      <c r="F12" s="21"/>
      <c r="G12" s="22"/>
      <c r="H12" s="20">
        <f>E12</f>
        <v>15000</v>
      </c>
      <c r="I12" s="8">
        <v>1000</v>
      </c>
      <c r="J12" s="11" t="s">
        <v>17</v>
      </c>
      <c r="K12" s="12">
        <f>E12+I12</f>
        <v>16000</v>
      </c>
    </row>
    <row r="13" spans="1:12" ht="53.25" customHeight="1" x14ac:dyDescent="0.25">
      <c r="A13" s="7"/>
      <c r="B13" s="7" t="s">
        <v>18</v>
      </c>
      <c r="C13" s="7">
        <v>1</v>
      </c>
      <c r="D13" s="8">
        <v>1500</v>
      </c>
      <c r="E13" s="18"/>
      <c r="F13" s="9">
        <f>C13*D13</f>
        <v>1500</v>
      </c>
      <c r="G13" s="19">
        <f>F13/E12</f>
        <v>0.1</v>
      </c>
      <c r="H13" s="20">
        <f>F13</f>
        <v>1500</v>
      </c>
      <c r="I13" s="8"/>
      <c r="J13" s="11"/>
      <c r="K13" s="9">
        <f>F13+I13</f>
        <v>1500</v>
      </c>
    </row>
    <row r="14" spans="1:12" ht="49.5" customHeight="1" x14ac:dyDescent="0.25">
      <c r="A14" s="7" t="s">
        <v>35</v>
      </c>
      <c r="B14" s="7" t="s">
        <v>19</v>
      </c>
      <c r="C14" s="7">
        <v>1</v>
      </c>
      <c r="D14" s="8">
        <v>525000</v>
      </c>
      <c r="E14" s="9">
        <f>C14*D14</f>
        <v>525000</v>
      </c>
      <c r="F14" s="21"/>
      <c r="G14" s="22"/>
      <c r="H14" s="20">
        <f>E14</f>
        <v>525000</v>
      </c>
      <c r="I14" s="8"/>
      <c r="J14" s="11" t="s">
        <v>20</v>
      </c>
      <c r="K14" s="12">
        <f>E14+I14</f>
        <v>525000</v>
      </c>
    </row>
    <row r="15" spans="1:12" ht="39.75" thickBot="1" x14ac:dyDescent="0.3">
      <c r="A15" s="38"/>
      <c r="B15" s="38" t="s">
        <v>21</v>
      </c>
      <c r="C15" s="38">
        <v>1</v>
      </c>
      <c r="D15" s="39">
        <v>68250</v>
      </c>
      <c r="E15" s="40"/>
      <c r="F15" s="41">
        <f>C15*D15</f>
        <v>68250</v>
      </c>
      <c r="G15" s="42">
        <f>F15/E14</f>
        <v>0.13</v>
      </c>
      <c r="H15" s="43">
        <f>F15</f>
        <v>68250</v>
      </c>
      <c r="I15" s="39"/>
      <c r="J15" s="44"/>
      <c r="K15" s="41">
        <f>F15+I15</f>
        <v>68250</v>
      </c>
    </row>
    <row r="16" spans="1:12" ht="35.25" customHeight="1" thickTop="1" x14ac:dyDescent="0.25">
      <c r="A16" s="13" t="s">
        <v>46</v>
      </c>
      <c r="B16" s="13" t="s">
        <v>12</v>
      </c>
      <c r="C16" s="13">
        <v>15</v>
      </c>
      <c r="D16" s="14">
        <v>6000</v>
      </c>
      <c r="E16" s="35">
        <f>C16*D16</f>
        <v>90000</v>
      </c>
      <c r="F16" s="15"/>
      <c r="G16" s="15"/>
      <c r="H16" s="36">
        <f>E16</f>
        <v>90000</v>
      </c>
      <c r="I16" s="14"/>
      <c r="J16" s="16"/>
      <c r="K16" s="37">
        <f>SUM(E16+I16)</f>
        <v>90000</v>
      </c>
    </row>
    <row r="17" spans="1:17" ht="29.25" customHeight="1" x14ac:dyDescent="0.25">
      <c r="A17" s="7"/>
      <c r="B17" s="7" t="s">
        <v>13</v>
      </c>
      <c r="C17" s="7">
        <v>15</v>
      </c>
      <c r="D17" s="8">
        <v>600</v>
      </c>
      <c r="E17" s="23"/>
      <c r="F17" s="9">
        <f>C17*D17</f>
        <v>9000</v>
      </c>
      <c r="G17" s="19">
        <f>F17/E16</f>
        <v>0.1</v>
      </c>
      <c r="H17" s="20">
        <f>F17</f>
        <v>9000</v>
      </c>
      <c r="I17" s="8"/>
      <c r="J17" s="11"/>
      <c r="K17" s="9">
        <f>F17+I17</f>
        <v>9000</v>
      </c>
    </row>
    <row r="18" spans="1:17" ht="44.25" customHeight="1" x14ac:dyDescent="0.25">
      <c r="A18" s="7" t="s">
        <v>48</v>
      </c>
      <c r="B18" s="7" t="s">
        <v>22</v>
      </c>
      <c r="C18" s="7">
        <v>1</v>
      </c>
      <c r="D18" s="8">
        <v>35000</v>
      </c>
      <c r="E18" s="9">
        <f>C18*D18</f>
        <v>35000</v>
      </c>
      <c r="F18" s="10"/>
      <c r="G18" s="10"/>
      <c r="H18" s="20">
        <f>E18</f>
        <v>35000</v>
      </c>
      <c r="I18" s="8"/>
      <c r="J18" s="11"/>
      <c r="K18" s="12">
        <f>E18+I18</f>
        <v>35000</v>
      </c>
    </row>
    <row r="19" spans="1:17" ht="26.25" x14ac:dyDescent="0.25">
      <c r="A19" s="7"/>
      <c r="B19" s="7" t="s">
        <v>23</v>
      </c>
      <c r="C19" s="7">
        <v>1</v>
      </c>
      <c r="D19" s="8">
        <v>3500</v>
      </c>
      <c r="E19" s="23"/>
      <c r="F19" s="9">
        <f>C19*D19</f>
        <v>3500</v>
      </c>
      <c r="G19" s="19">
        <f>F19/E18</f>
        <v>0.1</v>
      </c>
      <c r="H19" s="20">
        <f>F19</f>
        <v>3500</v>
      </c>
      <c r="I19" s="8">
        <v>500</v>
      </c>
      <c r="J19" s="11" t="s">
        <v>24</v>
      </c>
      <c r="K19" s="9">
        <f>F19+I19</f>
        <v>4000</v>
      </c>
    </row>
    <row r="20" spans="1:17" ht="43.5" customHeight="1" x14ac:dyDescent="0.25">
      <c r="A20" s="13" t="s">
        <v>48</v>
      </c>
      <c r="B20" s="7" t="s">
        <v>25</v>
      </c>
      <c r="C20" s="7">
        <v>1</v>
      </c>
      <c r="D20" s="8">
        <v>30000</v>
      </c>
      <c r="E20" s="9">
        <f>C20*D20</f>
        <v>30000</v>
      </c>
      <c r="F20" s="10"/>
      <c r="G20" s="10"/>
      <c r="H20" s="20">
        <f>E20</f>
        <v>30000</v>
      </c>
      <c r="I20" s="8"/>
      <c r="J20" s="11"/>
      <c r="K20" s="12">
        <f>E20+I20</f>
        <v>30000</v>
      </c>
      <c r="N20" t="s">
        <v>27</v>
      </c>
    </row>
    <row r="21" spans="1:17" ht="29.25" customHeight="1" thickBot="1" x14ac:dyDescent="0.3">
      <c r="A21" s="38"/>
      <c r="B21" s="38" t="s">
        <v>26</v>
      </c>
      <c r="C21" s="38">
        <v>1</v>
      </c>
      <c r="D21" s="39">
        <v>3900</v>
      </c>
      <c r="E21" s="47"/>
      <c r="F21" s="41">
        <f>C21*D21</f>
        <v>3900</v>
      </c>
      <c r="G21" s="42">
        <f>F21/E20</f>
        <v>0.13</v>
      </c>
      <c r="H21" s="43">
        <f>F21</f>
        <v>3900</v>
      </c>
      <c r="I21" s="39"/>
      <c r="J21" s="44"/>
      <c r="K21" s="41">
        <f>F21+I21</f>
        <v>3900</v>
      </c>
    </row>
    <row r="22" spans="1:17" ht="42" customHeight="1" thickTop="1" x14ac:dyDescent="0.25">
      <c r="A22" s="13" t="s">
        <v>36</v>
      </c>
      <c r="B22" s="13" t="s">
        <v>33</v>
      </c>
      <c r="C22" s="13">
        <v>1</v>
      </c>
      <c r="D22" s="14">
        <v>4000000</v>
      </c>
      <c r="E22" s="35">
        <f>C22*D22</f>
        <v>4000000</v>
      </c>
      <c r="F22" s="45"/>
      <c r="G22" s="46"/>
      <c r="H22" s="36">
        <f>E22</f>
        <v>4000000</v>
      </c>
      <c r="I22" s="14">
        <v>15000000</v>
      </c>
      <c r="J22" s="13" t="s">
        <v>28</v>
      </c>
      <c r="K22" s="37">
        <f>E22+I22</f>
        <v>19000000</v>
      </c>
    </row>
    <row r="23" spans="1:17" ht="27.75" customHeight="1" x14ac:dyDescent="0.25">
      <c r="A23" s="7"/>
      <c r="B23" s="7" t="s">
        <v>34</v>
      </c>
      <c r="C23" s="7">
        <v>1</v>
      </c>
      <c r="D23" s="8">
        <v>520000</v>
      </c>
      <c r="E23" s="23"/>
      <c r="F23" s="9">
        <f>C23*D23</f>
        <v>520000</v>
      </c>
      <c r="G23" s="25">
        <f>F23/E22</f>
        <v>0.13</v>
      </c>
      <c r="H23" s="20">
        <f>F23</f>
        <v>520000</v>
      </c>
      <c r="I23" s="8">
        <v>5000</v>
      </c>
      <c r="J23" s="11" t="s">
        <v>24</v>
      </c>
      <c r="K23" s="9">
        <f>F23+I23</f>
        <v>525000</v>
      </c>
    </row>
    <row r="24" spans="1:17" ht="29.25" customHeight="1" x14ac:dyDescent="0.25">
      <c r="A24" s="7" t="s">
        <v>37</v>
      </c>
      <c r="B24" s="7" t="s">
        <v>29</v>
      </c>
      <c r="C24" s="7">
        <v>1</v>
      </c>
      <c r="D24" s="8">
        <v>500000</v>
      </c>
      <c r="E24" s="9">
        <f>C24*D24</f>
        <v>500000</v>
      </c>
      <c r="F24" s="10"/>
      <c r="G24" s="24"/>
      <c r="H24" s="20">
        <f>E24</f>
        <v>500000</v>
      </c>
      <c r="I24" s="8"/>
      <c r="J24" s="7" t="s">
        <v>20</v>
      </c>
      <c r="K24" s="12">
        <f>E24+I24</f>
        <v>500000</v>
      </c>
    </row>
    <row r="25" spans="1:17" ht="27.75" customHeight="1" x14ac:dyDescent="0.25">
      <c r="A25" s="7"/>
      <c r="B25" s="11" t="s">
        <v>30</v>
      </c>
      <c r="C25" s="7">
        <v>1</v>
      </c>
      <c r="D25" s="8">
        <v>65000</v>
      </c>
      <c r="E25" s="10"/>
      <c r="F25" s="9">
        <f>C25*D25</f>
        <v>65000</v>
      </c>
      <c r="G25" s="25">
        <f>F25/E24</f>
        <v>0.13</v>
      </c>
      <c r="H25" s="20">
        <f>F25</f>
        <v>65000</v>
      </c>
      <c r="I25" s="8"/>
      <c r="J25" s="11"/>
      <c r="K25" s="12">
        <f>H25+I25</f>
        <v>65000</v>
      </c>
    </row>
    <row r="26" spans="1:17" ht="15" customHeight="1" x14ac:dyDescent="0.25">
      <c r="A26" s="71"/>
      <c r="B26" s="71"/>
      <c r="C26" s="71"/>
      <c r="D26" s="72" t="s">
        <v>11</v>
      </c>
      <c r="E26" s="67">
        <f>SUM(E8:E25)</f>
        <v>5360000</v>
      </c>
      <c r="F26" s="67">
        <f>+SUM(F8:F25)</f>
        <v>689900</v>
      </c>
      <c r="G26" s="81"/>
      <c r="H26" s="65">
        <f>SUM(H8:H25)</f>
        <v>6049900</v>
      </c>
      <c r="I26" s="67">
        <f>SUM(I8:I25)</f>
        <v>15006500</v>
      </c>
      <c r="J26" s="74"/>
      <c r="K26" s="79">
        <f>SUM(K8:K25)</f>
        <v>21056400</v>
      </c>
    </row>
    <row r="27" spans="1:17" x14ac:dyDescent="0.25">
      <c r="A27" s="71"/>
      <c r="B27" s="71"/>
      <c r="C27" s="71"/>
      <c r="D27" s="72"/>
      <c r="E27" s="67"/>
      <c r="F27" s="67"/>
      <c r="G27" s="81"/>
      <c r="H27" s="66"/>
      <c r="I27" s="67"/>
      <c r="J27" s="74"/>
      <c r="K27" s="80"/>
    </row>
    <row r="28" spans="1:17" ht="15.75" x14ac:dyDescent="0.25">
      <c r="A28" s="2"/>
    </row>
    <row r="29" spans="1:17" ht="27" customHeight="1" x14ac:dyDescent="0.25">
      <c r="L29" s="28"/>
    </row>
    <row r="30" spans="1:17" ht="24" thickBot="1" x14ac:dyDescent="0.3">
      <c r="A30" s="60" t="s">
        <v>38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1:17" ht="15.75" thickBot="1" x14ac:dyDescent="0.3">
      <c r="A31" s="1" t="s">
        <v>31</v>
      </c>
      <c r="B31" s="3"/>
      <c r="C31" s="68"/>
      <c r="D31" s="69"/>
      <c r="E31" s="70"/>
      <c r="F31" s="3"/>
      <c r="G31" s="3"/>
      <c r="H31" s="3"/>
      <c r="I31" s="3"/>
      <c r="J31" s="3"/>
      <c r="K31" s="3"/>
      <c r="L31" s="3"/>
    </row>
    <row r="32" spans="1:17" ht="15.75" x14ac:dyDescent="0.25">
      <c r="A32" s="2" t="s">
        <v>47</v>
      </c>
      <c r="B32" s="3"/>
      <c r="C32" s="3"/>
      <c r="D32" s="3"/>
      <c r="E32" s="3"/>
      <c r="F32" s="3"/>
      <c r="G32" s="3"/>
      <c r="H32" s="3"/>
      <c r="I32" s="3"/>
      <c r="J32" s="3"/>
      <c r="K32" s="3"/>
      <c r="M32" s="26"/>
      <c r="N32" s="26"/>
      <c r="O32" s="26"/>
      <c r="P32" s="26"/>
      <c r="Q32" s="26"/>
    </row>
    <row r="33" spans="1:17" ht="72.75" customHeight="1" x14ac:dyDescent="0.25">
      <c r="A33" s="4" t="s">
        <v>1</v>
      </c>
      <c r="B33" s="4" t="s">
        <v>2</v>
      </c>
      <c r="C33" s="4" t="s">
        <v>3</v>
      </c>
      <c r="D33" s="4" t="s">
        <v>4</v>
      </c>
      <c r="E33" s="4" t="s">
        <v>5</v>
      </c>
      <c r="F33" s="4" t="s">
        <v>6</v>
      </c>
      <c r="G33" s="4" t="s">
        <v>7</v>
      </c>
      <c r="H33" s="4" t="s">
        <v>8</v>
      </c>
      <c r="I33" s="4" t="s">
        <v>9</v>
      </c>
      <c r="J33" s="4" t="s">
        <v>10</v>
      </c>
      <c r="K33" s="4" t="s">
        <v>11</v>
      </c>
      <c r="M33" s="26"/>
      <c r="N33" s="26"/>
      <c r="O33" s="26"/>
      <c r="P33" s="26"/>
      <c r="Q33" s="26"/>
    </row>
    <row r="34" spans="1:17" ht="15" customHeight="1" x14ac:dyDescent="0.25">
      <c r="A34" s="7" t="s">
        <v>20</v>
      </c>
      <c r="B34" s="7" t="s">
        <v>20</v>
      </c>
      <c r="C34" s="7"/>
      <c r="D34" s="8"/>
      <c r="E34" s="29">
        <v>0</v>
      </c>
      <c r="F34" s="30"/>
      <c r="G34" s="30"/>
      <c r="H34" s="31">
        <f>E34</f>
        <v>0</v>
      </c>
      <c r="I34" s="8"/>
      <c r="J34" s="11"/>
      <c r="K34" s="34">
        <f>E34+I34</f>
        <v>0</v>
      </c>
      <c r="M34" s="26"/>
      <c r="N34" s="26"/>
      <c r="O34" s="26"/>
      <c r="P34" s="26"/>
      <c r="Q34" s="26"/>
    </row>
    <row r="35" spans="1:17" x14ac:dyDescent="0.25">
      <c r="A35" s="7"/>
      <c r="B35" s="7" t="s">
        <v>20</v>
      </c>
      <c r="C35" s="7"/>
      <c r="D35" s="8"/>
      <c r="E35" s="32"/>
      <c r="F35" s="29">
        <f>C35*D35</f>
        <v>0</v>
      </c>
      <c r="G35" s="33" t="e">
        <f>F35/E34</f>
        <v>#DIV/0!</v>
      </c>
      <c r="H35" s="31">
        <f>F35</f>
        <v>0</v>
      </c>
      <c r="I35" s="8"/>
      <c r="J35" s="11"/>
      <c r="K35" s="34">
        <f>H35+I35</f>
        <v>0</v>
      </c>
      <c r="M35" s="26"/>
      <c r="N35" s="26"/>
      <c r="O35" s="26"/>
      <c r="P35" s="26"/>
      <c r="Q35" s="26"/>
    </row>
    <row r="36" spans="1:17" x14ac:dyDescent="0.25">
      <c r="A36" s="13" t="s">
        <v>20</v>
      </c>
      <c r="B36" s="13" t="s">
        <v>20</v>
      </c>
      <c r="C36" s="13"/>
      <c r="D36" s="14"/>
      <c r="E36" s="48">
        <f>C36*D36</f>
        <v>0</v>
      </c>
      <c r="F36" s="49"/>
      <c r="G36" s="49"/>
      <c r="H36" s="53">
        <f>E36</f>
        <v>0</v>
      </c>
      <c r="I36" s="14"/>
      <c r="J36" s="16"/>
      <c r="K36" s="55">
        <f>E36+I36</f>
        <v>0</v>
      </c>
    </row>
    <row r="37" spans="1:17" x14ac:dyDescent="0.25">
      <c r="A37" s="7"/>
      <c r="B37" s="7" t="s">
        <v>20</v>
      </c>
      <c r="C37" s="7"/>
      <c r="D37" s="8"/>
      <c r="E37" s="32"/>
      <c r="F37" s="29">
        <f>C37*D37</f>
        <v>0</v>
      </c>
      <c r="G37" s="33" t="e">
        <f>F37/E36</f>
        <v>#DIV/0!</v>
      </c>
      <c r="H37" s="31">
        <f>F37</f>
        <v>0</v>
      </c>
      <c r="I37" s="8"/>
      <c r="J37" s="11"/>
      <c r="K37" s="34">
        <f>H37+I37</f>
        <v>0</v>
      </c>
    </row>
    <row r="38" spans="1:17" x14ac:dyDescent="0.25">
      <c r="A38" s="13" t="s">
        <v>20</v>
      </c>
      <c r="B38" s="13" t="s">
        <v>20</v>
      </c>
      <c r="C38" s="13"/>
      <c r="D38" s="14"/>
      <c r="E38" s="48">
        <f>C38*D38</f>
        <v>0</v>
      </c>
      <c r="F38" s="49"/>
      <c r="G38" s="49"/>
      <c r="H38" s="53">
        <f>E38</f>
        <v>0</v>
      </c>
      <c r="I38" s="14"/>
      <c r="J38" s="16"/>
      <c r="K38" s="55">
        <f>E38+I38</f>
        <v>0</v>
      </c>
    </row>
    <row r="39" spans="1:17" x14ac:dyDescent="0.25">
      <c r="A39" s="7"/>
      <c r="B39" s="7" t="s">
        <v>20</v>
      </c>
      <c r="C39" s="7"/>
      <c r="D39" s="8"/>
      <c r="E39" s="30"/>
      <c r="F39" s="29">
        <f>C39*D39</f>
        <v>0</v>
      </c>
      <c r="G39" s="33" t="e">
        <f>F39/E38</f>
        <v>#DIV/0!</v>
      </c>
      <c r="H39" s="31">
        <f>F39</f>
        <v>0</v>
      </c>
      <c r="I39" s="8"/>
      <c r="J39" s="11"/>
      <c r="K39" s="34">
        <f>H39+I39</f>
        <v>0</v>
      </c>
    </row>
    <row r="40" spans="1:17" x14ac:dyDescent="0.25">
      <c r="A40" s="13" t="s">
        <v>20</v>
      </c>
      <c r="B40" s="13" t="s">
        <v>20</v>
      </c>
      <c r="C40" s="13"/>
      <c r="D40" s="14"/>
      <c r="E40" s="48">
        <f>C40*D40</f>
        <v>0</v>
      </c>
      <c r="F40" s="49"/>
      <c r="G40" s="49"/>
      <c r="H40" s="53">
        <f>E40</f>
        <v>0</v>
      </c>
      <c r="I40" s="14"/>
      <c r="J40" s="16"/>
      <c r="K40" s="55">
        <f>E40+I40</f>
        <v>0</v>
      </c>
    </row>
    <row r="41" spans="1:17" ht="15.75" thickBot="1" x14ac:dyDescent="0.3">
      <c r="A41" s="38"/>
      <c r="B41" s="38" t="s">
        <v>20</v>
      </c>
      <c r="C41" s="38"/>
      <c r="D41" s="39"/>
      <c r="E41" s="50"/>
      <c r="F41" s="51">
        <f>C41*D41</f>
        <v>0</v>
      </c>
      <c r="G41" s="52" t="e">
        <f>F41/E40</f>
        <v>#DIV/0!</v>
      </c>
      <c r="H41" s="54">
        <f>F41</f>
        <v>0</v>
      </c>
      <c r="I41" s="39"/>
      <c r="J41" s="44"/>
      <c r="K41" s="56">
        <f>H41+I41</f>
        <v>0</v>
      </c>
    </row>
    <row r="42" spans="1:17" ht="15.75" thickTop="1" x14ac:dyDescent="0.25">
      <c r="A42" s="13" t="s">
        <v>20</v>
      </c>
      <c r="B42" s="13" t="s">
        <v>20</v>
      </c>
      <c r="C42" s="13"/>
      <c r="D42" s="14"/>
      <c r="E42" s="48">
        <f>C42*D42</f>
        <v>0</v>
      </c>
      <c r="F42" s="49"/>
      <c r="G42" s="49"/>
      <c r="H42" s="53">
        <f>E42</f>
        <v>0</v>
      </c>
      <c r="I42" s="14"/>
      <c r="J42" s="16"/>
      <c r="K42" s="55">
        <f>E42+I42</f>
        <v>0</v>
      </c>
    </row>
    <row r="43" spans="1:17" x14ac:dyDescent="0.25">
      <c r="A43" s="7"/>
      <c r="B43" s="7" t="s">
        <v>20</v>
      </c>
      <c r="C43" s="7"/>
      <c r="D43" s="8"/>
      <c r="E43" s="30"/>
      <c r="F43" s="29">
        <f>C43*D43</f>
        <v>0</v>
      </c>
      <c r="G43" s="33" t="e">
        <f>F43/E42</f>
        <v>#DIV/0!</v>
      </c>
      <c r="H43" s="31">
        <f>F43</f>
        <v>0</v>
      </c>
      <c r="I43" s="8"/>
      <c r="J43" s="11"/>
      <c r="K43" s="34">
        <f>H43+I43</f>
        <v>0</v>
      </c>
    </row>
    <row r="44" spans="1:17" x14ac:dyDescent="0.25">
      <c r="A44" s="13" t="s">
        <v>20</v>
      </c>
      <c r="B44" s="13" t="s">
        <v>20</v>
      </c>
      <c r="C44" s="13"/>
      <c r="D44" s="14"/>
      <c r="E44" s="48">
        <f>C44*D44</f>
        <v>0</v>
      </c>
      <c r="F44" s="49"/>
      <c r="G44" s="49"/>
      <c r="H44" s="53">
        <f>E44</f>
        <v>0</v>
      </c>
      <c r="I44" s="14"/>
      <c r="J44" s="16"/>
      <c r="K44" s="55">
        <f>E44+I44</f>
        <v>0</v>
      </c>
    </row>
    <row r="45" spans="1:17" x14ac:dyDescent="0.25">
      <c r="A45" s="7"/>
      <c r="B45" s="7" t="s">
        <v>20</v>
      </c>
      <c r="C45" s="7"/>
      <c r="D45" s="8"/>
      <c r="E45" s="30"/>
      <c r="F45" s="29">
        <f>C45*D45</f>
        <v>0</v>
      </c>
      <c r="G45" s="33" t="e">
        <f>F45/E44</f>
        <v>#DIV/0!</v>
      </c>
      <c r="H45" s="31">
        <f>F45</f>
        <v>0</v>
      </c>
      <c r="I45" s="8"/>
      <c r="J45" s="11"/>
      <c r="K45" s="34">
        <f>H45+I45</f>
        <v>0</v>
      </c>
    </row>
    <row r="46" spans="1:17" x14ac:dyDescent="0.25">
      <c r="A46" s="13" t="s">
        <v>20</v>
      </c>
      <c r="B46" s="13" t="s">
        <v>20</v>
      </c>
      <c r="C46" s="13"/>
      <c r="D46" s="14"/>
      <c r="E46" s="48">
        <f>C46*D46</f>
        <v>0</v>
      </c>
      <c r="F46" s="49"/>
      <c r="G46" s="49"/>
      <c r="H46" s="53">
        <f>E46</f>
        <v>0</v>
      </c>
      <c r="I46" s="14"/>
      <c r="J46" s="16"/>
      <c r="K46" s="55">
        <f>E46+I46</f>
        <v>0</v>
      </c>
    </row>
    <row r="47" spans="1:17" ht="15.75" thickBot="1" x14ac:dyDescent="0.3">
      <c r="A47" s="38"/>
      <c r="B47" s="38" t="s">
        <v>20</v>
      </c>
      <c r="C47" s="38"/>
      <c r="D47" s="39"/>
      <c r="E47" s="50"/>
      <c r="F47" s="51">
        <f>C47*D47</f>
        <v>0</v>
      </c>
      <c r="G47" s="52" t="e">
        <f>F47/E46</f>
        <v>#DIV/0!</v>
      </c>
      <c r="H47" s="54">
        <f>F47</f>
        <v>0</v>
      </c>
      <c r="I47" s="39"/>
      <c r="J47" s="44"/>
      <c r="K47" s="56">
        <f>H47+I47</f>
        <v>0</v>
      </c>
    </row>
    <row r="48" spans="1:17" ht="15.75" thickTop="1" x14ac:dyDescent="0.25">
      <c r="A48" s="13" t="s">
        <v>20</v>
      </c>
      <c r="B48" s="13" t="s">
        <v>20</v>
      </c>
      <c r="C48" s="13"/>
      <c r="D48" s="14"/>
      <c r="E48" s="48">
        <v>0</v>
      </c>
      <c r="F48" s="49"/>
      <c r="G48" s="49"/>
      <c r="H48" s="53">
        <f>E48</f>
        <v>0</v>
      </c>
      <c r="I48" s="14"/>
      <c r="J48" s="16"/>
      <c r="K48" s="55">
        <f>E48+I48</f>
        <v>0</v>
      </c>
    </row>
    <row r="49" spans="1:15" x14ac:dyDescent="0.25">
      <c r="A49" s="7"/>
      <c r="B49" s="7" t="s">
        <v>20</v>
      </c>
      <c r="C49" s="7"/>
      <c r="D49" s="8"/>
      <c r="E49" s="30"/>
      <c r="F49" s="29">
        <v>0</v>
      </c>
      <c r="G49" s="33" t="e">
        <f>F49/E48</f>
        <v>#DIV/0!</v>
      </c>
      <c r="H49" s="31">
        <f>F49</f>
        <v>0</v>
      </c>
      <c r="I49" s="8"/>
      <c r="J49" s="11"/>
      <c r="K49" s="34">
        <f>H49+I49</f>
        <v>0</v>
      </c>
    </row>
    <row r="50" spans="1:15" x14ac:dyDescent="0.25">
      <c r="A50" s="13" t="s">
        <v>20</v>
      </c>
      <c r="B50" s="13" t="s">
        <v>20</v>
      </c>
      <c r="C50" s="13"/>
      <c r="D50" s="14"/>
      <c r="E50" s="48">
        <f>C50*D50</f>
        <v>0</v>
      </c>
      <c r="F50" s="49"/>
      <c r="G50" s="49"/>
      <c r="H50" s="53">
        <f>E50</f>
        <v>0</v>
      </c>
      <c r="I50" s="14"/>
      <c r="J50" s="16"/>
      <c r="K50" s="55">
        <f>E50+I50</f>
        <v>0</v>
      </c>
    </row>
    <row r="51" spans="1:15" x14ac:dyDescent="0.25">
      <c r="A51" s="7"/>
      <c r="B51" s="7" t="s">
        <v>20</v>
      </c>
      <c r="C51" s="7"/>
      <c r="D51" s="8"/>
      <c r="E51" s="30"/>
      <c r="F51" s="29">
        <f>C51*D51</f>
        <v>0</v>
      </c>
      <c r="G51" s="33" t="e">
        <f>F51/E50</f>
        <v>#DIV/0!</v>
      </c>
      <c r="H51" s="31">
        <f>F51</f>
        <v>0</v>
      </c>
      <c r="I51" s="8"/>
      <c r="J51" s="11"/>
      <c r="K51" s="34">
        <f>H51+I51</f>
        <v>0</v>
      </c>
    </row>
    <row r="52" spans="1:15" ht="15" customHeight="1" x14ac:dyDescent="0.25">
      <c r="A52" s="71"/>
      <c r="B52" s="71"/>
      <c r="C52" s="71"/>
      <c r="D52" s="72" t="s">
        <v>11</v>
      </c>
      <c r="E52" s="76">
        <f>SUM(E34:E51)</f>
        <v>0</v>
      </c>
      <c r="F52" s="76">
        <f>SUM(F34:F51)</f>
        <v>0</v>
      </c>
      <c r="G52" s="77"/>
      <c r="H52" s="78">
        <f>SUM(H34:H51)</f>
        <v>0</v>
      </c>
      <c r="I52" s="67">
        <f>SUM(I34:I51)</f>
        <v>0</v>
      </c>
      <c r="J52" s="74"/>
      <c r="K52" s="75">
        <f>SUM(K34:K51)</f>
        <v>0</v>
      </c>
    </row>
    <row r="53" spans="1:15" ht="15" customHeight="1" x14ac:dyDescent="0.25">
      <c r="A53" s="71"/>
      <c r="B53" s="71"/>
      <c r="C53" s="71"/>
      <c r="D53" s="72"/>
      <c r="E53" s="76"/>
      <c r="F53" s="76"/>
      <c r="G53" s="77"/>
      <c r="H53" s="78"/>
      <c r="I53" s="67"/>
      <c r="J53" s="74"/>
      <c r="K53" s="75"/>
      <c r="O53" s="17"/>
    </row>
    <row r="54" spans="1:15" ht="15" customHeight="1" x14ac:dyDescent="0.25">
      <c r="L54" s="27"/>
    </row>
    <row r="55" spans="1:15" x14ac:dyDescent="0.25">
      <c r="A55" s="73" t="s">
        <v>32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27"/>
    </row>
    <row r="56" spans="1:15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27"/>
    </row>
    <row r="57" spans="1:15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27"/>
    </row>
    <row r="58" spans="1:15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</row>
  </sheetData>
  <mergeCells count="30">
    <mergeCell ref="A55:K58"/>
    <mergeCell ref="J26:J27"/>
    <mergeCell ref="K52:K53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26:K27"/>
    <mergeCell ref="F26:F27"/>
    <mergeCell ref="G26:G27"/>
    <mergeCell ref="H26:H27"/>
    <mergeCell ref="I26:I27"/>
    <mergeCell ref="C31:E31"/>
    <mergeCell ref="A26:A27"/>
    <mergeCell ref="B26:B27"/>
    <mergeCell ref="C26:C27"/>
    <mergeCell ref="D26:D27"/>
    <mergeCell ref="E26:E27"/>
    <mergeCell ref="A30:L30"/>
    <mergeCell ref="A3:L3"/>
    <mergeCell ref="A1:L1"/>
    <mergeCell ref="A2:L2"/>
    <mergeCell ref="A4:L4"/>
    <mergeCell ref="A5:K5"/>
  </mergeCells>
  <conditionalFormatting sqref="G20 G18 G16 G8 E11 E24:G25 E22:E23 E8:F10 H8:H10 K8:K11 K16:K25 H16:H25 E16:F22">
    <cfRule type="cellIs" dxfId="89" priority="111" stopIfTrue="1" operator="lessThanOrEqual">
      <formula>0</formula>
    </cfRule>
  </conditionalFormatting>
  <conditionalFormatting sqref="G19 G9:G10 G17 G21:G22">
    <cfRule type="expression" dxfId="88" priority="112" stopIfTrue="1">
      <formula>ISERROR(G9)</formula>
    </cfRule>
  </conditionalFormatting>
  <conditionalFormatting sqref="E37 F34:G34 E35 F36 E39 F38">
    <cfRule type="cellIs" dxfId="87" priority="109" stopIfTrue="1" operator="lessThanOrEqual">
      <formula>0</formula>
    </cfRule>
  </conditionalFormatting>
  <conditionalFormatting sqref="G36">
    <cfRule type="cellIs" dxfId="86" priority="108" stopIfTrue="1" operator="lessThanOrEqual">
      <formula>0</formula>
    </cfRule>
  </conditionalFormatting>
  <conditionalFormatting sqref="G38">
    <cfRule type="cellIs" dxfId="85" priority="107" stopIfTrue="1" operator="lessThanOrEqual">
      <formula>0</formula>
    </cfRule>
  </conditionalFormatting>
  <conditionalFormatting sqref="H11 F11">
    <cfRule type="cellIs" dxfId="84" priority="102" stopIfTrue="1" operator="lessThanOrEqual">
      <formula>0</formula>
    </cfRule>
  </conditionalFormatting>
  <conditionalFormatting sqref="G11">
    <cfRule type="expression" dxfId="83" priority="103" stopIfTrue="1">
      <formula>ISERROR(G11)</formula>
    </cfRule>
  </conditionalFormatting>
  <conditionalFormatting sqref="F23:G23">
    <cfRule type="cellIs" dxfId="82" priority="101" stopIfTrue="1" operator="lessThanOrEqual">
      <formula>0</formula>
    </cfRule>
  </conditionalFormatting>
  <conditionalFormatting sqref="E12:F12 E13 H12 K12:K13">
    <cfRule type="cellIs" dxfId="81" priority="99" stopIfTrue="1" operator="lessThanOrEqual">
      <formula>0</formula>
    </cfRule>
  </conditionalFormatting>
  <conditionalFormatting sqref="G12">
    <cfRule type="expression" dxfId="80" priority="100" stopIfTrue="1">
      <formula>ISERROR(G12)</formula>
    </cfRule>
  </conditionalFormatting>
  <conditionalFormatting sqref="H13 F13">
    <cfRule type="cellIs" dxfId="79" priority="97" stopIfTrue="1" operator="lessThanOrEqual">
      <formula>0</formula>
    </cfRule>
  </conditionalFormatting>
  <conditionalFormatting sqref="G13">
    <cfRule type="expression" dxfId="78" priority="98" stopIfTrue="1">
      <formula>ISERROR(G13)</formula>
    </cfRule>
  </conditionalFormatting>
  <conditionalFormatting sqref="E14:F14 E15 H14 K15">
    <cfRule type="cellIs" dxfId="77" priority="95" stopIfTrue="1" operator="lessThanOrEqual">
      <formula>0</formula>
    </cfRule>
  </conditionalFormatting>
  <conditionalFormatting sqref="G14">
    <cfRule type="expression" dxfId="76" priority="96" stopIfTrue="1">
      <formula>ISERROR(G14)</formula>
    </cfRule>
  </conditionalFormatting>
  <conditionalFormatting sqref="H15 F15">
    <cfRule type="cellIs" dxfId="75" priority="93" stopIfTrue="1" operator="lessThanOrEqual">
      <formula>0</formula>
    </cfRule>
  </conditionalFormatting>
  <conditionalFormatting sqref="G15">
    <cfRule type="expression" dxfId="74" priority="94" stopIfTrue="1">
      <formula>ISERROR(G15)</formula>
    </cfRule>
  </conditionalFormatting>
  <conditionalFormatting sqref="K14">
    <cfRule type="cellIs" dxfId="73" priority="92" stopIfTrue="1" operator="lessThanOrEqual">
      <formula>0</formula>
    </cfRule>
  </conditionalFormatting>
  <conditionalFormatting sqref="E34">
    <cfRule type="cellIs" dxfId="72" priority="91" stopIfTrue="1" operator="lessThanOrEqual">
      <formula>0</formula>
    </cfRule>
  </conditionalFormatting>
  <conditionalFormatting sqref="F35">
    <cfRule type="cellIs" dxfId="71" priority="90" stopIfTrue="1" operator="lessThanOrEqual">
      <formula>0</formula>
    </cfRule>
  </conditionalFormatting>
  <conditionalFormatting sqref="G35">
    <cfRule type="cellIs" dxfId="70" priority="89" stopIfTrue="1" operator="lessThanOrEqual">
      <formula>0</formula>
    </cfRule>
  </conditionalFormatting>
  <conditionalFormatting sqref="H34:H35">
    <cfRule type="cellIs" dxfId="69" priority="88" stopIfTrue="1" operator="lessThanOrEqual">
      <formula>0</formula>
    </cfRule>
  </conditionalFormatting>
  <conditionalFormatting sqref="K34:K35">
    <cfRule type="cellIs" dxfId="68" priority="87" stopIfTrue="1" operator="lessThanOrEqual">
      <formula>0</formula>
    </cfRule>
  </conditionalFormatting>
  <conditionalFormatting sqref="E36">
    <cfRule type="cellIs" dxfId="67" priority="86" stopIfTrue="1" operator="lessThanOrEqual">
      <formula>0</formula>
    </cfRule>
  </conditionalFormatting>
  <conditionalFormatting sqref="E38">
    <cfRule type="cellIs" dxfId="66" priority="85" stopIfTrue="1" operator="lessThanOrEqual">
      <formula>0</formula>
    </cfRule>
  </conditionalFormatting>
  <conditionalFormatting sqref="F37">
    <cfRule type="cellIs" dxfId="65" priority="84" stopIfTrue="1" operator="lessThanOrEqual">
      <formula>0</formula>
    </cfRule>
  </conditionalFormatting>
  <conditionalFormatting sqref="F39">
    <cfRule type="cellIs" dxfId="64" priority="83" stopIfTrue="1" operator="lessThanOrEqual">
      <formula>0</formula>
    </cfRule>
  </conditionalFormatting>
  <conditionalFormatting sqref="G37">
    <cfRule type="cellIs" dxfId="63" priority="82" stopIfTrue="1" operator="lessThanOrEqual">
      <formula>0</formula>
    </cfRule>
  </conditionalFormatting>
  <conditionalFormatting sqref="G39">
    <cfRule type="cellIs" dxfId="62" priority="81" stopIfTrue="1" operator="lessThanOrEqual">
      <formula>0</formula>
    </cfRule>
  </conditionalFormatting>
  <conditionalFormatting sqref="H36">
    <cfRule type="cellIs" dxfId="61" priority="80" stopIfTrue="1" operator="lessThanOrEqual">
      <formula>0</formula>
    </cfRule>
  </conditionalFormatting>
  <conditionalFormatting sqref="H38">
    <cfRule type="cellIs" dxfId="60" priority="79" stopIfTrue="1" operator="lessThanOrEqual">
      <formula>0</formula>
    </cfRule>
  </conditionalFormatting>
  <conditionalFormatting sqref="H37">
    <cfRule type="cellIs" dxfId="59" priority="78" stopIfTrue="1" operator="lessThanOrEqual">
      <formula>0</formula>
    </cfRule>
  </conditionalFormatting>
  <conditionalFormatting sqref="H39">
    <cfRule type="cellIs" dxfId="58" priority="77" stopIfTrue="1" operator="lessThanOrEqual">
      <formula>0</formula>
    </cfRule>
  </conditionalFormatting>
  <conditionalFormatting sqref="K36">
    <cfRule type="cellIs" dxfId="57" priority="76" stopIfTrue="1" operator="lessThanOrEqual">
      <formula>0</formula>
    </cfRule>
  </conditionalFormatting>
  <conditionalFormatting sqref="K38">
    <cfRule type="cellIs" dxfId="56" priority="75" stopIfTrue="1" operator="lessThanOrEqual">
      <formula>0</formula>
    </cfRule>
  </conditionalFormatting>
  <conditionalFormatting sqref="K37">
    <cfRule type="cellIs" dxfId="55" priority="74" stopIfTrue="1" operator="lessThanOrEqual">
      <formula>0</formula>
    </cfRule>
  </conditionalFormatting>
  <conditionalFormatting sqref="K39">
    <cfRule type="cellIs" dxfId="54" priority="73" stopIfTrue="1" operator="lessThanOrEqual">
      <formula>0</formula>
    </cfRule>
  </conditionalFormatting>
  <conditionalFormatting sqref="E41 F40">
    <cfRule type="cellIs" dxfId="53" priority="58" stopIfTrue="1" operator="lessThanOrEqual">
      <formula>0</formula>
    </cfRule>
  </conditionalFormatting>
  <conditionalFormatting sqref="G40">
    <cfRule type="cellIs" dxfId="52" priority="57" stopIfTrue="1" operator="lessThanOrEqual">
      <formula>0</formula>
    </cfRule>
  </conditionalFormatting>
  <conditionalFormatting sqref="E40">
    <cfRule type="cellIs" dxfId="51" priority="56" stopIfTrue="1" operator="lessThanOrEqual">
      <formula>0</formula>
    </cfRule>
  </conditionalFormatting>
  <conditionalFormatting sqref="F41">
    <cfRule type="cellIs" dxfId="50" priority="55" stopIfTrue="1" operator="lessThanOrEqual">
      <formula>0</formula>
    </cfRule>
  </conditionalFormatting>
  <conditionalFormatting sqref="G41">
    <cfRule type="cellIs" dxfId="49" priority="54" stopIfTrue="1" operator="lessThanOrEqual">
      <formula>0</formula>
    </cfRule>
  </conditionalFormatting>
  <conditionalFormatting sqref="H40">
    <cfRule type="cellIs" dxfId="48" priority="53" stopIfTrue="1" operator="lessThanOrEqual">
      <formula>0</formula>
    </cfRule>
  </conditionalFormatting>
  <conditionalFormatting sqref="H41">
    <cfRule type="cellIs" dxfId="47" priority="52" stopIfTrue="1" operator="lessThanOrEqual">
      <formula>0</formula>
    </cfRule>
  </conditionalFormatting>
  <conditionalFormatting sqref="K40">
    <cfRule type="cellIs" dxfId="46" priority="51" stopIfTrue="1" operator="lessThanOrEqual">
      <formula>0</formula>
    </cfRule>
  </conditionalFormatting>
  <conditionalFormatting sqref="K41">
    <cfRule type="cellIs" dxfId="45" priority="50" stopIfTrue="1" operator="lessThanOrEqual">
      <formula>0</formula>
    </cfRule>
  </conditionalFormatting>
  <conditionalFormatting sqref="E43 F42">
    <cfRule type="cellIs" dxfId="44" priority="49" stopIfTrue="1" operator="lessThanOrEqual">
      <formula>0</formula>
    </cfRule>
  </conditionalFormatting>
  <conditionalFormatting sqref="G42">
    <cfRule type="cellIs" dxfId="43" priority="48" stopIfTrue="1" operator="lessThanOrEqual">
      <formula>0</formula>
    </cfRule>
  </conditionalFormatting>
  <conditionalFormatting sqref="E42">
    <cfRule type="cellIs" dxfId="42" priority="47" stopIfTrue="1" operator="lessThanOrEqual">
      <formula>0</formula>
    </cfRule>
  </conditionalFormatting>
  <conditionalFormatting sqref="F43">
    <cfRule type="cellIs" dxfId="41" priority="46" stopIfTrue="1" operator="lessThanOrEqual">
      <formula>0</formula>
    </cfRule>
  </conditionalFormatting>
  <conditionalFormatting sqref="G43">
    <cfRule type="cellIs" dxfId="40" priority="45" stopIfTrue="1" operator="lessThanOrEqual">
      <formula>0</formula>
    </cfRule>
  </conditionalFormatting>
  <conditionalFormatting sqref="H42">
    <cfRule type="cellIs" dxfId="39" priority="44" stopIfTrue="1" operator="lessThanOrEqual">
      <formula>0</formula>
    </cfRule>
  </conditionalFormatting>
  <conditionalFormatting sqref="H43">
    <cfRule type="cellIs" dxfId="38" priority="43" stopIfTrue="1" operator="lessThanOrEqual">
      <formula>0</formula>
    </cfRule>
  </conditionalFormatting>
  <conditionalFormatting sqref="K42">
    <cfRule type="cellIs" dxfId="37" priority="42" stopIfTrue="1" operator="lessThanOrEqual">
      <formula>0</formula>
    </cfRule>
  </conditionalFormatting>
  <conditionalFormatting sqref="K43">
    <cfRule type="cellIs" dxfId="36" priority="41" stopIfTrue="1" operator="lessThanOrEqual">
      <formula>0</formula>
    </cfRule>
  </conditionalFormatting>
  <conditionalFormatting sqref="E45 F44">
    <cfRule type="cellIs" dxfId="35" priority="40" stopIfTrue="1" operator="lessThanOrEqual">
      <formula>0</formula>
    </cfRule>
  </conditionalFormatting>
  <conditionalFormatting sqref="G44">
    <cfRule type="cellIs" dxfId="34" priority="39" stopIfTrue="1" operator="lessThanOrEqual">
      <formula>0</formula>
    </cfRule>
  </conditionalFormatting>
  <conditionalFormatting sqref="E44">
    <cfRule type="cellIs" dxfId="33" priority="38" stopIfTrue="1" operator="lessThanOrEqual">
      <formula>0</formula>
    </cfRule>
  </conditionalFormatting>
  <conditionalFormatting sqref="F45">
    <cfRule type="cellIs" dxfId="32" priority="37" stopIfTrue="1" operator="lessThanOrEqual">
      <formula>0</formula>
    </cfRule>
  </conditionalFormatting>
  <conditionalFormatting sqref="G45">
    <cfRule type="cellIs" dxfId="31" priority="36" stopIfTrue="1" operator="lessThanOrEqual">
      <formula>0</formula>
    </cfRule>
  </conditionalFormatting>
  <conditionalFormatting sqref="H44">
    <cfRule type="cellIs" dxfId="30" priority="35" stopIfTrue="1" operator="lessThanOrEqual">
      <formula>0</formula>
    </cfRule>
  </conditionalFormatting>
  <conditionalFormatting sqref="H45">
    <cfRule type="cellIs" dxfId="29" priority="34" stopIfTrue="1" operator="lessThanOrEqual">
      <formula>0</formula>
    </cfRule>
  </conditionalFormatting>
  <conditionalFormatting sqref="K44">
    <cfRule type="cellIs" dxfId="28" priority="33" stopIfTrue="1" operator="lessThanOrEqual">
      <formula>0</formula>
    </cfRule>
  </conditionalFormatting>
  <conditionalFormatting sqref="K45">
    <cfRule type="cellIs" dxfId="27" priority="32" stopIfTrue="1" operator="lessThanOrEqual">
      <formula>0</formula>
    </cfRule>
  </conditionalFormatting>
  <conditionalFormatting sqref="E47 F46">
    <cfRule type="cellIs" dxfId="26" priority="31" stopIfTrue="1" operator="lessThanOrEqual">
      <formula>0</formula>
    </cfRule>
  </conditionalFormatting>
  <conditionalFormatting sqref="G46">
    <cfRule type="cellIs" dxfId="25" priority="30" stopIfTrue="1" operator="lessThanOrEqual">
      <formula>0</formula>
    </cfRule>
  </conditionalFormatting>
  <conditionalFormatting sqref="E46">
    <cfRule type="cellIs" dxfId="24" priority="29" stopIfTrue="1" operator="lessThanOrEqual">
      <formula>0</formula>
    </cfRule>
  </conditionalFormatting>
  <conditionalFormatting sqref="F47">
    <cfRule type="cellIs" dxfId="23" priority="28" stopIfTrue="1" operator="lessThanOrEqual">
      <formula>0</formula>
    </cfRule>
  </conditionalFormatting>
  <conditionalFormatting sqref="G47">
    <cfRule type="cellIs" dxfId="22" priority="27" stopIfTrue="1" operator="lessThanOrEqual">
      <formula>0</formula>
    </cfRule>
  </conditionalFormatting>
  <conditionalFormatting sqref="H46">
    <cfRule type="cellIs" dxfId="21" priority="26" stopIfTrue="1" operator="lessThanOrEqual">
      <formula>0</formula>
    </cfRule>
  </conditionalFormatting>
  <conditionalFormatting sqref="H47">
    <cfRule type="cellIs" dxfId="20" priority="25" stopIfTrue="1" operator="lessThanOrEqual">
      <formula>0</formula>
    </cfRule>
  </conditionalFormatting>
  <conditionalFormatting sqref="K46">
    <cfRule type="cellIs" dxfId="19" priority="24" stopIfTrue="1" operator="lessThanOrEqual">
      <formula>0</formula>
    </cfRule>
  </conditionalFormatting>
  <conditionalFormatting sqref="K47">
    <cfRule type="cellIs" dxfId="18" priority="23" stopIfTrue="1" operator="lessThanOrEqual">
      <formula>0</formula>
    </cfRule>
  </conditionalFormatting>
  <conditionalFormatting sqref="E49 F48">
    <cfRule type="cellIs" dxfId="17" priority="22" stopIfTrue="1" operator="lessThanOrEqual">
      <formula>0</formula>
    </cfRule>
  </conditionalFormatting>
  <conditionalFormatting sqref="G48">
    <cfRule type="cellIs" dxfId="16" priority="21" stopIfTrue="1" operator="lessThanOrEqual">
      <formula>0</formula>
    </cfRule>
  </conditionalFormatting>
  <conditionalFormatting sqref="E48">
    <cfRule type="cellIs" dxfId="15" priority="20" stopIfTrue="1" operator="lessThanOrEqual">
      <formula>0</formula>
    </cfRule>
  </conditionalFormatting>
  <conditionalFormatting sqref="F49">
    <cfRule type="cellIs" dxfId="14" priority="19" stopIfTrue="1" operator="lessThanOrEqual">
      <formula>0</formula>
    </cfRule>
  </conditionalFormatting>
  <conditionalFormatting sqref="G49">
    <cfRule type="cellIs" dxfId="13" priority="18" stopIfTrue="1" operator="lessThanOrEqual">
      <formula>0</formula>
    </cfRule>
  </conditionalFormatting>
  <conditionalFormatting sqref="H48">
    <cfRule type="cellIs" dxfId="12" priority="17" stopIfTrue="1" operator="lessThanOrEqual">
      <formula>0</formula>
    </cfRule>
  </conditionalFormatting>
  <conditionalFormatting sqref="H49">
    <cfRule type="cellIs" dxfId="11" priority="16" stopIfTrue="1" operator="lessThanOrEqual">
      <formula>0</formula>
    </cfRule>
  </conditionalFormatting>
  <conditionalFormatting sqref="E51 F50">
    <cfRule type="cellIs" dxfId="10" priority="13" stopIfTrue="1" operator="lessThanOrEqual">
      <formula>0</formula>
    </cfRule>
  </conditionalFormatting>
  <conditionalFormatting sqref="G50">
    <cfRule type="cellIs" dxfId="9" priority="12" stopIfTrue="1" operator="lessThanOrEqual">
      <formula>0</formula>
    </cfRule>
  </conditionalFormatting>
  <conditionalFormatting sqref="E50">
    <cfRule type="cellIs" dxfId="8" priority="11" stopIfTrue="1" operator="lessThanOrEqual">
      <formula>0</formula>
    </cfRule>
  </conditionalFormatting>
  <conditionalFormatting sqref="F51">
    <cfRule type="cellIs" dxfId="7" priority="10" stopIfTrue="1" operator="lessThanOrEqual">
      <formula>0</formula>
    </cfRule>
  </conditionalFormatting>
  <conditionalFormatting sqref="G51">
    <cfRule type="cellIs" dxfId="6" priority="9" stopIfTrue="1" operator="lessThanOrEqual">
      <formula>0</formula>
    </cfRule>
  </conditionalFormatting>
  <conditionalFormatting sqref="H50">
    <cfRule type="cellIs" dxfId="5" priority="8" stopIfTrue="1" operator="lessThanOrEqual">
      <formula>0</formula>
    </cfRule>
  </conditionalFormatting>
  <conditionalFormatting sqref="H51">
    <cfRule type="cellIs" dxfId="4" priority="7" stopIfTrue="1" operator="lessThanOrEqual">
      <formula>0</formula>
    </cfRule>
  </conditionalFormatting>
  <conditionalFormatting sqref="K50">
    <cfRule type="cellIs" dxfId="3" priority="6" stopIfTrue="1" operator="lessThanOrEqual">
      <formula>0</formula>
    </cfRule>
  </conditionalFormatting>
  <conditionalFormatting sqref="K51">
    <cfRule type="cellIs" dxfId="2" priority="5" stopIfTrue="1" operator="lessThanOrEqual">
      <formula>0</formula>
    </cfRule>
  </conditionalFormatting>
  <conditionalFormatting sqref="K48">
    <cfRule type="cellIs" dxfId="1" priority="2" stopIfTrue="1" operator="lessThanOrEqual">
      <formula>0</formula>
    </cfRule>
  </conditionalFormatting>
  <conditionalFormatting sqref="K49">
    <cfRule type="cellIs" dxfId="0" priority="1" stopIfTrue="1" operator="lessThanOrEqual">
      <formula>0</formula>
    </cfRule>
  </conditionalFormatting>
  <pageMargins left="0.25" right="0.25" top="0.75" bottom="0.75" header="0.3" footer="0.3"/>
  <pageSetup orientation="landscape" r:id="rId1"/>
  <ignoredErrors>
    <ignoredError sqref="H8:H12 K8:K10 K22 H22:H24 H14:H15 K14:K15 H19:H21 K18:K21 H17 H35:H40 K36:K40 K35 H41:H50 K42:K50 K41" formula="1"/>
    <ignoredError sqref="G35 G37 G39 G41 G43 G45 G47 G49 G51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2966C2BD65E54BBBE133EDCB429956" ma:contentTypeVersion="2" ma:contentTypeDescription="Create a new document." ma:contentTypeScope="" ma:versionID="6634708d5f8af38d2b40a4c1efe6de4e">
  <xsd:schema xmlns:xsd="http://www.w3.org/2001/XMLSchema" xmlns:xs="http://www.w3.org/2001/XMLSchema" xmlns:p="http://schemas.microsoft.com/office/2006/metadata/properties" xmlns:ns2="df1db236-f4ed-46d7-a734-34aadf213676" targetNamespace="http://schemas.microsoft.com/office/2006/metadata/properties" ma:root="true" ma:fieldsID="f567e774dc632c582ca9024970a971c4" ns2:_="">
    <xsd:import namespace="df1db236-f4ed-46d7-a734-34aadf2136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db236-f4ed-46d7-a734-34aadf213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2FCA96-54DA-49BD-9555-FAE0A4AEA3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6639AB-028E-45A4-BCCF-2ADA4666BF9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1db236-f4ed-46d7-a734-34aadf2136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F8E101-20D0-43CF-9045-E69000981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db236-f4ed-46d7-a734-34aadf213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Budget</vt:lpstr>
      <vt:lpstr>'Master Budget'!Print_Area</vt:lpstr>
    </vt:vector>
  </TitlesOfParts>
  <Manager/>
  <Company>DEED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wfcuser</dc:creator>
  <cp:keywords/>
  <dc:description/>
  <cp:lastModifiedBy>Natasha Kukowski</cp:lastModifiedBy>
  <cp:revision/>
  <cp:lastPrinted>2021-02-04T18:34:54Z</cp:lastPrinted>
  <dcterms:created xsi:type="dcterms:W3CDTF">2012-01-09T20:59:36Z</dcterms:created>
  <dcterms:modified xsi:type="dcterms:W3CDTF">2021-02-27T04:50:41Z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0x010100832966C2BD65E54BBBE133EDCB429956</vt:lpwstr>
  </property>
</Properties>
</file>